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23" i="1"/>
  <c r="I323" s="1"/>
  <c r="J323" s="1"/>
  <c r="H322"/>
  <c r="I322" s="1"/>
  <c r="J322" s="1"/>
  <c r="H321"/>
  <c r="I321" s="1"/>
  <c r="J321" s="1"/>
  <c r="H320"/>
  <c r="I320" s="1"/>
  <c r="J320" s="1"/>
  <c r="H318"/>
  <c r="I318" s="1"/>
  <c r="J318" s="1"/>
  <c r="H317"/>
  <c r="I317" s="1"/>
  <c r="J317" s="1"/>
  <c r="H316"/>
  <c r="I316" s="1"/>
  <c r="J316" s="1"/>
  <c r="H315"/>
  <c r="I315" s="1"/>
  <c r="J315" s="1"/>
  <c r="H314"/>
  <c r="I314" s="1"/>
  <c r="J314" s="1"/>
  <c r="H313"/>
  <c r="I313" s="1"/>
  <c r="J313" s="1"/>
  <c r="H311"/>
  <c r="I311" s="1"/>
  <c r="J311" s="1"/>
  <c r="H310"/>
  <c r="I310" s="1"/>
  <c r="J310" s="1"/>
  <c r="H308"/>
  <c r="I308" s="1"/>
  <c r="J308" s="1"/>
  <c r="H307"/>
  <c r="I307" s="1"/>
  <c r="J307" s="1"/>
  <c r="H306"/>
  <c r="I306" s="1"/>
  <c r="J306" s="1"/>
  <c r="H305"/>
  <c r="I305" s="1"/>
  <c r="J305" s="1"/>
  <c r="H304"/>
  <c r="I304" s="1"/>
  <c r="J304" s="1"/>
  <c r="H303"/>
  <c r="I303" s="1"/>
  <c r="J303" s="1"/>
  <c r="H301"/>
  <c r="I301" s="1"/>
  <c r="J301" s="1"/>
  <c r="H300"/>
  <c r="I300" s="1"/>
  <c r="J300" s="1"/>
  <c r="H299"/>
  <c r="I299" s="1"/>
  <c r="J299" s="1"/>
  <c r="H298"/>
  <c r="I298" s="1"/>
  <c r="J298" s="1"/>
  <c r="H297"/>
  <c r="I297" s="1"/>
  <c r="J297" s="1"/>
  <c r="H296"/>
  <c r="I296" s="1"/>
  <c r="J296" s="1"/>
  <c r="H294"/>
  <c r="I294" s="1"/>
  <c r="J294" s="1"/>
  <c r="H293"/>
  <c r="I293" s="1"/>
  <c r="J293" s="1"/>
  <c r="H292"/>
  <c r="I292" s="1"/>
  <c r="J292" s="1"/>
  <c r="I290"/>
  <c r="J290" s="1"/>
  <c r="H290"/>
  <c r="H289"/>
  <c r="I289" s="1"/>
  <c r="J289" s="1"/>
  <c r="H288"/>
  <c r="I288" s="1"/>
  <c r="J288" s="1"/>
  <c r="I287"/>
  <c r="J287" s="1"/>
  <c r="H287"/>
  <c r="H285"/>
  <c r="I285" s="1"/>
  <c r="J285" s="1"/>
  <c r="H284"/>
  <c r="I284" s="1"/>
  <c r="J284" s="1"/>
  <c r="H283"/>
  <c r="I283" s="1"/>
  <c r="J283" s="1"/>
  <c r="H282"/>
  <c r="I282" s="1"/>
  <c r="J282" s="1"/>
  <c r="H281"/>
  <c r="I281" s="1"/>
  <c r="J281" s="1"/>
  <c r="H280"/>
  <c r="I280" s="1"/>
  <c r="J280" s="1"/>
  <c r="H278"/>
  <c r="I278" s="1"/>
  <c r="J278" s="1"/>
  <c r="H277"/>
  <c r="I277" s="1"/>
  <c r="J277" s="1"/>
  <c r="H275"/>
  <c r="I275" s="1"/>
  <c r="J275" s="1"/>
  <c r="H274"/>
  <c r="I274" s="1"/>
  <c r="J274" s="1"/>
  <c r="H273"/>
  <c r="I273" s="1"/>
  <c r="J273" s="1"/>
  <c r="H272"/>
  <c r="I272" s="1"/>
  <c r="J272" s="1"/>
  <c r="I270"/>
  <c r="J270" s="1"/>
  <c r="H270"/>
  <c r="H269"/>
  <c r="I269" s="1"/>
  <c r="J269" s="1"/>
  <c r="H268"/>
  <c r="I268" s="1"/>
  <c r="J268" s="1"/>
  <c r="H266"/>
  <c r="I266" s="1"/>
  <c r="J266" s="1"/>
  <c r="H265"/>
  <c r="I265" s="1"/>
  <c r="J265" s="1"/>
  <c r="H264"/>
  <c r="I264" s="1"/>
  <c r="J264" s="1"/>
  <c r="H262"/>
  <c r="I262" s="1"/>
  <c r="J262" s="1"/>
  <c r="H261"/>
  <c r="I261" s="1"/>
  <c r="J261" s="1"/>
  <c r="H259"/>
  <c r="I259" s="1"/>
  <c r="J259" s="1"/>
  <c r="H258"/>
  <c r="I258" s="1"/>
  <c r="J258" s="1"/>
  <c r="H257"/>
  <c r="I257" s="1"/>
  <c r="J257" s="1"/>
  <c r="H255"/>
  <c r="I255" s="1"/>
  <c r="J255" s="1"/>
  <c r="H254"/>
  <c r="I254" s="1"/>
  <c r="J254" s="1"/>
  <c r="H253"/>
  <c r="I253" s="1"/>
  <c r="J253" s="1"/>
  <c r="H251"/>
  <c r="I251" s="1"/>
  <c r="J251" s="1"/>
  <c r="H250"/>
  <c r="I250" s="1"/>
  <c r="J250" s="1"/>
  <c r="H249"/>
  <c r="I249" s="1"/>
  <c r="J249" s="1"/>
  <c r="H247"/>
  <c r="I247" s="1"/>
  <c r="J247" s="1"/>
  <c r="H246"/>
  <c r="I246" s="1"/>
  <c r="J246" s="1"/>
  <c r="H245"/>
  <c r="I245" s="1"/>
  <c r="J245" s="1"/>
  <c r="H244"/>
  <c r="I244" s="1"/>
  <c r="J244" s="1"/>
  <c r="H243"/>
  <c r="I243" s="1"/>
  <c r="J243" s="1"/>
  <c r="H242"/>
  <c r="I242" s="1"/>
  <c r="J242" s="1"/>
  <c r="H241"/>
  <c r="I241" s="1"/>
  <c r="J241" s="1"/>
  <c r="H240"/>
  <c r="I240" s="1"/>
  <c r="J240" s="1"/>
  <c r="H239"/>
  <c r="I239" s="1"/>
  <c r="J239" s="1"/>
  <c r="H238"/>
  <c r="I238" s="1"/>
  <c r="J238" s="1"/>
  <c r="H237"/>
  <c r="I237" s="1"/>
  <c r="J237" s="1"/>
  <c r="H236"/>
  <c r="I236" s="1"/>
  <c r="J236" s="1"/>
  <c r="H235"/>
  <c r="I235" s="1"/>
  <c r="J235" s="1"/>
  <c r="H234"/>
  <c r="I234" s="1"/>
  <c r="J234" s="1"/>
  <c r="H233"/>
  <c r="I233" s="1"/>
  <c r="J233" s="1"/>
  <c r="H232"/>
  <c r="I232" s="1"/>
  <c r="J232" s="1"/>
  <c r="H231"/>
  <c r="I231" s="1"/>
  <c r="J231" s="1"/>
  <c r="H230"/>
  <c r="I230" s="1"/>
  <c r="J230" s="1"/>
  <c r="H229"/>
  <c r="I229" s="1"/>
  <c r="J229" s="1"/>
  <c r="I228"/>
  <c r="J228" s="1"/>
  <c r="H228"/>
  <c r="H226"/>
  <c r="I226" s="1"/>
  <c r="J226" s="1"/>
  <c r="H225"/>
  <c r="I225" s="1"/>
  <c r="J225" s="1"/>
  <c r="H224"/>
  <c r="I224" s="1"/>
  <c r="J224" s="1"/>
  <c r="H223"/>
  <c r="I223" s="1"/>
  <c r="J223" s="1"/>
  <c r="H222"/>
  <c r="I222" s="1"/>
  <c r="J222" s="1"/>
  <c r="H221"/>
  <c r="I221" s="1"/>
  <c r="J221" s="1"/>
  <c r="H220"/>
  <c r="I220" s="1"/>
  <c r="J220" s="1"/>
  <c r="H219"/>
  <c r="I219" s="1"/>
  <c r="J219" s="1"/>
  <c r="H218"/>
  <c r="I218" s="1"/>
  <c r="J218" s="1"/>
  <c r="H216"/>
  <c r="I216" s="1"/>
  <c r="J216" s="1"/>
  <c r="H215"/>
  <c r="I215" s="1"/>
  <c r="J215" s="1"/>
  <c r="H214"/>
  <c r="I214" s="1"/>
  <c r="J214" s="1"/>
  <c r="H213"/>
  <c r="I213" s="1"/>
  <c r="J213" s="1"/>
  <c r="H212"/>
  <c r="I212" s="1"/>
  <c r="J212" s="1"/>
  <c r="H211"/>
  <c r="I211" s="1"/>
  <c r="J211" s="1"/>
  <c r="H209"/>
  <c r="I209" s="1"/>
  <c r="J209" s="1"/>
  <c r="H208"/>
  <c r="I208" s="1"/>
  <c r="J208" s="1"/>
  <c r="H207"/>
  <c r="I207" s="1"/>
  <c r="J207" s="1"/>
  <c r="H206"/>
  <c r="I206" s="1"/>
  <c r="J206" s="1"/>
  <c r="H205"/>
  <c r="I205" s="1"/>
  <c r="J205" s="1"/>
  <c r="H204"/>
  <c r="I204" s="1"/>
  <c r="J204" s="1"/>
  <c r="H202"/>
  <c r="I202" s="1"/>
  <c r="J202" s="1"/>
  <c r="H201"/>
  <c r="I201" s="1"/>
  <c r="J201" s="1"/>
  <c r="H200"/>
  <c r="I200" s="1"/>
  <c r="J200" s="1"/>
  <c r="H199"/>
  <c r="I199" s="1"/>
  <c r="J199" s="1"/>
  <c r="H197"/>
  <c r="I197" s="1"/>
  <c r="J197" s="1"/>
  <c r="H196"/>
  <c r="I196" s="1"/>
  <c r="J196" s="1"/>
  <c r="H195"/>
  <c r="I195" s="1"/>
  <c r="J195" s="1"/>
  <c r="H194"/>
  <c r="I194" s="1"/>
  <c r="J194" s="1"/>
  <c r="H192"/>
  <c r="I192" s="1"/>
  <c r="J192" s="1"/>
  <c r="H191"/>
  <c r="I191" s="1"/>
  <c r="J191" s="1"/>
  <c r="H189"/>
  <c r="I189" s="1"/>
  <c r="J189" s="1"/>
  <c r="H188"/>
  <c r="I188" s="1"/>
  <c r="J188" s="1"/>
  <c r="H186"/>
  <c r="I186" s="1"/>
  <c r="J186" s="1"/>
  <c r="H185"/>
  <c r="I185" s="1"/>
  <c r="J185" s="1"/>
  <c r="H184"/>
  <c r="I184" s="1"/>
  <c r="J184" s="1"/>
  <c r="H183"/>
  <c r="I183" s="1"/>
  <c r="J183" s="1"/>
  <c r="H181"/>
  <c r="I181" s="1"/>
  <c r="J181" s="1"/>
  <c r="H180"/>
  <c r="I180" s="1"/>
  <c r="J180" s="1"/>
  <c r="H179"/>
  <c r="I179" s="1"/>
  <c r="J179" s="1"/>
  <c r="H178"/>
  <c r="I178" s="1"/>
  <c r="J178" s="1"/>
  <c r="H177"/>
  <c r="I177" s="1"/>
  <c r="J177" s="1"/>
  <c r="H176"/>
  <c r="I176" s="1"/>
  <c r="J176" s="1"/>
  <c r="H175"/>
  <c r="I175" s="1"/>
  <c r="J175" s="1"/>
  <c r="H174"/>
  <c r="I174" s="1"/>
  <c r="J174" s="1"/>
  <c r="H172"/>
  <c r="I172" s="1"/>
  <c r="J172" s="1"/>
  <c r="H171"/>
  <c r="I171" s="1"/>
  <c r="J171" s="1"/>
  <c r="H169"/>
  <c r="I169" s="1"/>
  <c r="J169" s="1"/>
  <c r="H168"/>
  <c r="I168" s="1"/>
  <c r="J168" s="1"/>
  <c r="H167"/>
  <c r="I167" s="1"/>
  <c r="J167" s="1"/>
  <c r="H166"/>
  <c r="I166" s="1"/>
  <c r="J166" s="1"/>
  <c r="H165"/>
  <c r="I165" s="1"/>
  <c r="J165" s="1"/>
  <c r="H164"/>
  <c r="I164" s="1"/>
  <c r="J164" s="1"/>
  <c r="H163"/>
  <c r="I163" s="1"/>
  <c r="J163" s="1"/>
  <c r="H162"/>
  <c r="I162" s="1"/>
  <c r="J162" s="1"/>
  <c r="H161"/>
  <c r="I161" s="1"/>
  <c r="J161" s="1"/>
  <c r="H160"/>
  <c r="I160" s="1"/>
  <c r="J160" s="1"/>
  <c r="H158"/>
  <c r="I158" s="1"/>
  <c r="J158" s="1"/>
  <c r="H157"/>
  <c r="I157" s="1"/>
  <c r="J157" s="1"/>
  <c r="H156"/>
  <c r="I156" s="1"/>
  <c r="J156" s="1"/>
  <c r="H155"/>
  <c r="I155" s="1"/>
  <c r="J155" s="1"/>
  <c r="H153"/>
  <c r="I153" s="1"/>
  <c r="J153" s="1"/>
  <c r="H152"/>
  <c r="I152" s="1"/>
  <c r="J152" s="1"/>
  <c r="H151"/>
  <c r="I151" s="1"/>
  <c r="J151" s="1"/>
  <c r="I150"/>
  <c r="J150" s="1"/>
  <c r="H150"/>
  <c r="H149"/>
  <c r="I149" s="1"/>
  <c r="J149" s="1"/>
  <c r="H148"/>
  <c r="I148" s="1"/>
  <c r="J148" s="1"/>
  <c r="H147"/>
  <c r="I147" s="1"/>
  <c r="J147" s="1"/>
  <c r="H145"/>
  <c r="I145" s="1"/>
  <c r="J145" s="1"/>
  <c r="H144"/>
  <c r="I144" s="1"/>
  <c r="J144" s="1"/>
  <c r="I142"/>
  <c r="J142" s="1"/>
  <c r="H142"/>
  <c r="H141"/>
  <c r="I141" s="1"/>
  <c r="J141" s="1"/>
  <c r="H140"/>
  <c r="I140" s="1"/>
  <c r="J140" s="1"/>
  <c r="H139"/>
  <c r="I139" s="1"/>
  <c r="J139" s="1"/>
  <c r="H138"/>
  <c r="I138" s="1"/>
  <c r="J138" s="1"/>
  <c r="H137"/>
  <c r="I137" s="1"/>
  <c r="J137" s="1"/>
  <c r="H136"/>
  <c r="I136" s="1"/>
  <c r="J136" s="1"/>
  <c r="H134"/>
  <c r="I134" s="1"/>
  <c r="J134" s="1"/>
  <c r="H133"/>
  <c r="I133" s="1"/>
  <c r="J133" s="1"/>
  <c r="H132"/>
  <c r="I132" s="1"/>
  <c r="J132" s="1"/>
  <c r="I131"/>
  <c r="J131" s="1"/>
  <c r="H131"/>
  <c r="H130"/>
  <c r="I130" s="1"/>
  <c r="J130" s="1"/>
  <c r="H129"/>
  <c r="I129" s="1"/>
  <c r="J129" s="1"/>
  <c r="H127"/>
  <c r="I127" s="1"/>
  <c r="J127" s="1"/>
  <c r="H126"/>
  <c r="I126" s="1"/>
  <c r="J126" s="1"/>
  <c r="H125"/>
  <c r="I125" s="1"/>
  <c r="J125" s="1"/>
  <c r="H124"/>
  <c r="I124" s="1"/>
  <c r="J124" s="1"/>
  <c r="H123"/>
  <c r="I123" s="1"/>
  <c r="J123" s="1"/>
  <c r="H122"/>
  <c r="I122" s="1"/>
  <c r="J122" s="1"/>
  <c r="H121"/>
  <c r="I121" s="1"/>
  <c r="J121" s="1"/>
  <c r="H120"/>
  <c r="I120" s="1"/>
  <c r="J120" s="1"/>
  <c r="H119"/>
  <c r="I119" s="1"/>
  <c r="J119" s="1"/>
  <c r="H118"/>
  <c r="I118" s="1"/>
  <c r="J118" s="1"/>
  <c r="H117"/>
  <c r="I117" s="1"/>
  <c r="J117" s="1"/>
  <c r="H116"/>
  <c r="I116" s="1"/>
  <c r="J116" s="1"/>
  <c r="H115"/>
  <c r="I115" s="1"/>
  <c r="J115" s="1"/>
  <c r="H114"/>
  <c r="I114" s="1"/>
  <c r="J114" s="1"/>
  <c r="H113"/>
  <c r="I113" s="1"/>
  <c r="J113" s="1"/>
  <c r="H111"/>
  <c r="I111" s="1"/>
  <c r="J111" s="1"/>
  <c r="H110"/>
  <c r="I110" s="1"/>
  <c r="J110" s="1"/>
  <c r="H109"/>
  <c r="I109" s="1"/>
  <c r="J109" s="1"/>
  <c r="H108"/>
  <c r="I108" s="1"/>
  <c r="J108" s="1"/>
  <c r="H107"/>
  <c r="I107" s="1"/>
  <c r="J107" s="1"/>
  <c r="H106"/>
  <c r="I106" s="1"/>
  <c r="J106" s="1"/>
  <c r="H104"/>
  <c r="I104" s="1"/>
  <c r="J104" s="1"/>
  <c r="H103"/>
  <c r="I103" s="1"/>
  <c r="J103" s="1"/>
  <c r="H101"/>
  <c r="I101" s="1"/>
  <c r="J101" s="1"/>
  <c r="H100"/>
  <c r="I100" s="1"/>
  <c r="J100" s="1"/>
  <c r="H99"/>
  <c r="I99" s="1"/>
  <c r="J99" s="1"/>
  <c r="H98"/>
  <c r="I98" s="1"/>
  <c r="J98" s="1"/>
  <c r="H97"/>
  <c r="I97" s="1"/>
  <c r="J97" s="1"/>
  <c r="H96"/>
  <c r="I96" s="1"/>
  <c r="J96" s="1"/>
  <c r="H94"/>
  <c r="I94" s="1"/>
  <c r="J94" s="1"/>
  <c r="H93"/>
  <c r="I93" s="1"/>
  <c r="J93" s="1"/>
  <c r="I92"/>
  <c r="J92" s="1"/>
  <c r="H92"/>
  <c r="H91"/>
  <c r="I91" s="1"/>
  <c r="J91" s="1"/>
  <c r="H90"/>
  <c r="I90" s="1"/>
  <c r="J90" s="1"/>
  <c r="H89"/>
  <c r="I89" s="1"/>
  <c r="J89" s="1"/>
  <c r="H88"/>
  <c r="I88" s="1"/>
  <c r="J88" s="1"/>
  <c r="H86"/>
  <c r="I86" s="1"/>
  <c r="J86" s="1"/>
  <c r="H85"/>
  <c r="I85" s="1"/>
  <c r="J85" s="1"/>
  <c r="H84"/>
  <c r="I84" s="1"/>
  <c r="J84" s="1"/>
  <c r="H83"/>
  <c r="I83" s="1"/>
  <c r="J83" s="1"/>
  <c r="H81"/>
  <c r="I81" s="1"/>
  <c r="J81" s="1"/>
  <c r="H80"/>
  <c r="I80" s="1"/>
  <c r="J80" s="1"/>
  <c r="H79"/>
  <c r="I79" s="1"/>
  <c r="J79" s="1"/>
  <c r="H78"/>
  <c r="I78" s="1"/>
  <c r="J78" s="1"/>
  <c r="H77"/>
  <c r="I77" s="1"/>
  <c r="J77" s="1"/>
  <c r="H76"/>
  <c r="I76" s="1"/>
  <c r="J76" s="1"/>
  <c r="H75"/>
  <c r="I75" s="1"/>
  <c r="J75" s="1"/>
  <c r="H74"/>
  <c r="I74" s="1"/>
  <c r="J74" s="1"/>
  <c r="H73"/>
  <c r="I73" s="1"/>
  <c r="J73" s="1"/>
  <c r="H72"/>
  <c r="I72" s="1"/>
  <c r="J72" s="1"/>
  <c r="H71"/>
  <c r="I71" s="1"/>
  <c r="J71" s="1"/>
  <c r="H69"/>
  <c r="I69" s="1"/>
  <c r="J69" s="1"/>
  <c r="H68"/>
  <c r="I68" s="1"/>
  <c r="J68" s="1"/>
  <c r="H67"/>
  <c r="I67" s="1"/>
  <c r="J67" s="1"/>
  <c r="H66"/>
  <c r="I66" s="1"/>
  <c r="J66" s="1"/>
  <c r="H65"/>
  <c r="I65" s="1"/>
  <c r="J65" s="1"/>
  <c r="H64"/>
  <c r="I64" s="1"/>
  <c r="J64" s="1"/>
  <c r="H63"/>
  <c r="I63" s="1"/>
  <c r="J63" s="1"/>
  <c r="H62"/>
  <c r="I62" s="1"/>
  <c r="J62" s="1"/>
  <c r="H61"/>
  <c r="I61" s="1"/>
  <c r="J61" s="1"/>
  <c r="H59"/>
  <c r="I59" s="1"/>
  <c r="J59" s="1"/>
  <c r="H58"/>
  <c r="I58" s="1"/>
  <c r="J58" s="1"/>
  <c r="H57"/>
  <c r="I57" s="1"/>
  <c r="J57" s="1"/>
  <c r="I56"/>
  <c r="J56" s="1"/>
  <c r="H56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6"/>
  <c r="I46" s="1"/>
  <c r="J46" s="1"/>
  <c r="H45"/>
  <c r="I45" s="1"/>
  <c r="J45" s="1"/>
  <c r="H44"/>
  <c r="I44" s="1"/>
  <c r="J44" s="1"/>
  <c r="H43"/>
  <c r="I43" s="1"/>
  <c r="J43" s="1"/>
  <c r="H42"/>
  <c r="I42" s="1"/>
  <c r="J42" s="1"/>
  <c r="H40"/>
  <c r="I40" s="1"/>
  <c r="J40" s="1"/>
  <c r="H39"/>
  <c r="I39" s="1"/>
  <c r="J39" s="1"/>
  <c r="H38"/>
  <c r="I38" s="1"/>
  <c r="J38" s="1"/>
  <c r="H37"/>
  <c r="I37" s="1"/>
  <c r="J37" s="1"/>
  <c r="H36"/>
  <c r="I36" s="1"/>
  <c r="J36" s="1"/>
  <c r="H34"/>
  <c r="I34" s="1"/>
  <c r="J34" s="1"/>
  <c r="H33"/>
  <c r="I33" s="1"/>
  <c r="J33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I25"/>
  <c r="J25" s="1"/>
  <c r="H25"/>
  <c r="H24"/>
  <c r="I24" s="1"/>
  <c r="J24" s="1"/>
  <c r="H22"/>
  <c r="I22" s="1"/>
  <c r="J22" s="1"/>
  <c r="H21"/>
  <c r="I21" s="1"/>
  <c r="J21" s="1"/>
  <c r="H20"/>
  <c r="I20" s="1"/>
  <c r="J20" s="1"/>
  <c r="H19"/>
  <c r="I19" s="1"/>
  <c r="J19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9"/>
  <c r="I9" s="1"/>
  <c r="J9" s="1"/>
  <c r="H8"/>
  <c r="I8" s="1"/>
  <c r="J8" s="1"/>
  <c r="H7"/>
  <c r="I7" s="1"/>
  <c r="J7" s="1"/>
  <c r="J324" l="1"/>
</calcChain>
</file>

<file path=xl/sharedStrings.xml><?xml version="1.0" encoding="utf-8"?>
<sst xmlns="http://schemas.openxmlformats.org/spreadsheetml/2006/main" count="1148" uniqueCount="571">
  <si>
    <t>Nr. Crt.</t>
  </si>
  <si>
    <t>Nr.  Med</t>
  </si>
  <si>
    <t>Nr. Contr.</t>
  </si>
  <si>
    <t>CABINET/SOCIETATE</t>
  </si>
  <si>
    <t>NUME MEDIC</t>
  </si>
  <si>
    <t>GRAD</t>
  </si>
  <si>
    <t>URBAN/ RURAL</t>
  </si>
  <si>
    <t>Media</t>
  </si>
  <si>
    <t>Ajustare grad/RURAL</t>
  </si>
  <si>
    <t>Ajustare PE BUGET</t>
  </si>
  <si>
    <t>MART.2024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</si>
  <si>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</si>
  <si>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</si>
  <si>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</si>
  <si>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</si>
  <si>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</si>
  <si>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</si>
  <si>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</si>
  <si>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</si>
  <si>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</si>
  <si>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</si>
  <si>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</si>
  <si>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</si>
  <si>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</si>
  <si>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</si>
  <si>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</si>
  <si>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</si>
  <si>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 xml:space="preserve">Cab.DR.BIRO EUGENIA 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</si>
  <si>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</si>
  <si>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</si>
  <si>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</si>
  <si>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</si>
  <si>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</si>
  <si>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</si>
  <si>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</si>
  <si>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</si>
  <si>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</si>
  <si>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</si>
  <si>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</si>
  <si>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45/9</t>
  </si>
  <si>
    <t>C.M.I. DR.KOCSIS IBOYKA</t>
  </si>
  <si>
    <t>DR.BALINT IBOYKA</t>
  </si>
  <si>
    <t>DR. KOCSIS SANDOR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</si>
  <si>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</si>
  <si>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</si>
  <si>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</si>
  <si>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</si>
  <si>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</si>
  <si>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</si>
  <si>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</si>
  <si>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 xml:space="preserve">SC "DENTAL-PRODEX " SRL </t>
  </si>
  <si>
    <t>DR.GAGYI  ERZSEBET</t>
  </si>
  <si>
    <t>DR.GAGYI LEHEL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</si>
  <si>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</si>
  <si>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</si>
  <si>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</si>
  <si>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</si>
  <si>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</si>
  <si>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</si>
  <si>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</si>
  <si>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</si>
  <si>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ADINA/DR.MOLDOVAN IUNIA</t>
  </si>
  <si>
    <t>69/9</t>
  </si>
  <si>
    <t>SC "ORTODENT SERV" TG MURES</t>
  </si>
  <si>
    <t>DR.ORTAN DELIA-IOANA</t>
  </si>
  <si>
    <t>71/9</t>
  </si>
  <si>
    <t>SC '' VALDA DENT '' SRL TG MURES</t>
  </si>
  <si>
    <t>DR.BUD ANAMARIA</t>
  </si>
  <si>
    <t>DR. IVANESCU ANA DANIELA</t>
  </si>
  <si>
    <t>DR. OLTEAN MĂDĂLINA VIRGINIA</t>
  </si>
  <si>
    <t>DR. VRABIE ROXANA-ELENA</t>
  </si>
  <si>
    <t>74/9</t>
  </si>
  <si>
    <t>SC ORTO MEDICAL VALMAR SRL</t>
  </si>
  <si>
    <t>DR RUSU CIPRIAN EMANUEL</t>
  </si>
  <si>
    <t>DR GÎNGĂ MARIA ALEXANDRA</t>
  </si>
  <si>
    <t>77/9</t>
  </si>
  <si>
    <t>C.M.I.DR.SITA THEODORA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</si>
  <si>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</si>
  <si>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</si>
  <si>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</si>
  <si>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</si>
  <si>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</si>
  <si>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</si>
  <si>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</si>
  <si>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</si>
  <si>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</si>
  <si>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</si>
  <si>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DR.ENACHESCU DOINA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</si>
  <si>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</si>
  <si>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</si>
  <si>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</si>
  <si>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</si>
  <si>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</si>
  <si>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</si>
  <si>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</si>
  <si>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</si>
  <si>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</si>
  <si>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DR. SUCIU ILINCA-ELENA</t>
  </si>
  <si>
    <t>DR. MOLDOVAN MARIANA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</si>
  <si>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</si>
  <si>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</si>
  <si>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</si>
  <si>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</si>
  <si>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</si>
  <si>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</si>
  <si>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</si>
  <si>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</si>
  <si>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</si>
  <si>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</si>
  <si>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</si>
  <si>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</si>
  <si>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r>
      <rPr>
        <b/>
        <sz val="10"/>
        <rFont val="Arial"/>
        <family val="2"/>
      </rPr>
      <t>DR. ANTON MIHAELA</t>
    </r>
    <r>
      <rPr>
        <b/>
        <sz val="10"/>
        <color rgb="FFFF0000"/>
        <rFont val="Arial"/>
        <family val="2"/>
      </rPr>
      <t xml:space="preserve"> </t>
    </r>
  </si>
  <si>
    <t>DR. TAMASI SIMONA-ELENA</t>
  </si>
  <si>
    <t>DR. OVESIA DRAGOS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</si>
  <si>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</si>
  <si>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</si>
  <si>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</si>
  <si>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</si>
  <si>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</si>
  <si>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</si>
  <si>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</si>
  <si>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 POTCOAVĂ ALEXANDRINA NICOLETA</t>
  </si>
  <si>
    <t>DR. POTCOAVĂ ALEXANDRINA NICOLETA</t>
  </si>
  <si>
    <t>DR POTCOAVA BOGDAN</t>
  </si>
  <si>
    <t>112/9</t>
  </si>
  <si>
    <t>SPIT. CL. JUD.  DE URG.</t>
  </si>
  <si>
    <t>DR. MONEA MONICA DANA</t>
  </si>
  <si>
    <t>DR.POPSOR SORIN</t>
  </si>
  <si>
    <t>DR.PACURAR MARIANA</t>
  </si>
  <si>
    <t>DR.PATRUT SORINA MONICA</t>
  </si>
  <si>
    <t>DR.BUCUR SORANA MARIA</t>
  </si>
  <si>
    <t>DR.SASAUJAN AURELIA</t>
  </si>
  <si>
    <t>DR. SUCIU MIRCEA</t>
  </si>
  <si>
    <t>DR.DORNER KINGA</t>
  </si>
  <si>
    <t>DR.COCOS DORIN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</si>
  <si>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</si>
  <si>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</si>
  <si>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</si>
  <si>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</si>
  <si>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</si>
  <si>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</si>
  <si>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</si>
  <si>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C.M.I. DR. MOLDOVAN MARIA</t>
  </si>
  <si>
    <t>DR. 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</si>
  <si>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</si>
  <si>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</si>
  <si>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</si>
  <si>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</si>
  <si>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</si>
  <si>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</si>
  <si>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</si>
  <si>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</si>
  <si>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</si>
  <si>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</si>
  <si>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 ALBU ANDREA RALUCA</t>
  </si>
  <si>
    <t>DR. VLAD MIOARA MARIA</t>
  </si>
  <si>
    <t>122/9</t>
  </si>
  <si>
    <t>SC ''DENTEXPERT'' SRL TG MURES</t>
  </si>
  <si>
    <t>DR.BORS ANDREA IZABELLA</t>
  </si>
  <si>
    <t>DR.TRIFAN VENERA-CLAUDIA</t>
  </si>
  <si>
    <t>VERES IOANA RAMONA</t>
  </si>
  <si>
    <t>DR. ZAIT VALENTINA</t>
  </si>
  <si>
    <t>125/9</t>
  </si>
  <si>
    <t>CMI DR. BINDIU TAMARA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</si>
  <si>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</si>
  <si>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</si>
  <si>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</si>
  <si>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</si>
  <si>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</si>
  <si>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</si>
  <si>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DR. SZOCS-MATYAS BARTA KINGA</t>
  </si>
  <si>
    <t>DR. ASZTALOS HUNOR</t>
  </si>
  <si>
    <t>DR. DEAC ERZSEBET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</si>
  <si>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</si>
  <si>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</si>
  <si>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</si>
  <si>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</si>
  <si>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</si>
  <si>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</si>
  <si>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</si>
  <si>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</si>
  <si>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</si>
  <si>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</si>
  <si>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</si>
  <si>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</si>
  <si>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</si>
  <si>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</si>
  <si>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</si>
  <si>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</si>
  <si>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</si>
  <si>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</si>
  <si>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DR.SUMANDEA MIHAI-ALIN</t>
  </si>
  <si>
    <t>DR. MOLDOVAN ORSOLYA KRISZTINA</t>
  </si>
  <si>
    <t>148/9</t>
  </si>
  <si>
    <t>SC MIHAELA DENT SRL</t>
  </si>
  <si>
    <t>DR.MEȘTER MIHAELA</t>
  </si>
  <si>
    <t>149/9</t>
  </si>
  <si>
    <t>CMI DR.CIUCHINA-SZABO DIANA</t>
  </si>
  <si>
    <t>DR.CIUCHINA-SZABO DIANA</t>
  </si>
  <si>
    <t>152/9</t>
  </si>
  <si>
    <t>SC''DENTALMAR SRL TG MURES</t>
  </si>
  <si>
    <t>DR.BERESESCU FELICIA-GABRIELA</t>
  </si>
  <si>
    <t>DR.TOROK EVA-KINGA</t>
  </si>
  <si>
    <t>DR. TEGLA CARMEN</t>
  </si>
  <si>
    <t xml:space="preserve">DR. POP ELISABETA </t>
  </si>
  <si>
    <t>155/9</t>
  </si>
  <si>
    <t>CMI DR. CRAINICU CSILLA-MARIA</t>
  </si>
  <si>
    <t>DR. CRAINICU CSILLA</t>
  </si>
  <si>
    <t>162/9</t>
  </si>
  <si>
    <t>CMI DR.FETESCU LIANA-MARIA</t>
  </si>
  <si>
    <t>DR.FETESCU LIANA MARIA</t>
  </si>
  <si>
    <t>164/9</t>
  </si>
  <si>
    <t xml:space="preserve">CMI DR.SZAVA HUNOR </t>
  </si>
  <si>
    <t>DR.SZAVA HUNOR</t>
  </si>
  <si>
    <t>165/9</t>
  </si>
  <si>
    <t xml:space="preserve">CMI DR.COSTEA VOICU </t>
  </si>
  <si>
    <t>DR.COSTEA VOICU</t>
  </si>
  <si>
    <t>166/9</t>
  </si>
  <si>
    <t>CMI DR.PANCZEL EROSS TAMAS</t>
  </si>
  <si>
    <t>DR.PANCZEL EROSS TAMAS</t>
  </si>
  <si>
    <t>169/9</t>
  </si>
  <si>
    <t>CMI DR. FILEP CRINA MADALINA</t>
  </si>
  <si>
    <t>DR. FILEP CRINA MADALINA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</si>
  <si>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</si>
  <si>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</si>
  <si>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</si>
  <si>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</si>
  <si>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</si>
  <si>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</si>
  <si>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</si>
  <si>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</si>
  <si>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</si>
  <si>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</si>
  <si>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</si>
  <si>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</si>
  <si>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</si>
  <si>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</si>
  <si>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</si>
  <si>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</si>
  <si>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 MULFAY MONIKA</t>
  </si>
  <si>
    <t>DR. MULFAY MONIKA</t>
  </si>
  <si>
    <t>181/9</t>
  </si>
  <si>
    <t>CMI DR. BALOȘ MONICA DORA</t>
  </si>
  <si>
    <t>DR. BALOȘ MONICA DORA</t>
  </si>
  <si>
    <t>182/9</t>
  </si>
  <si>
    <t xml:space="preserve">CMI DR. DARNEA MIOARA </t>
  </si>
  <si>
    <t>DR. DARNEA MIOARA</t>
  </si>
  <si>
    <t>DR. POP ANAMARIA/DR.TODORAN MIRELA</t>
  </si>
  <si>
    <t>183/9</t>
  </si>
  <si>
    <t xml:space="preserve">CMI DR. LOSONCI MARIA EMESE </t>
  </si>
  <si>
    <t>DR. LOSONCI MARIA EMESE</t>
  </si>
  <si>
    <t>184/9</t>
  </si>
  <si>
    <t>SC MAGYARI DENT SRL</t>
  </si>
  <si>
    <t>DR. MAGYARI EVA</t>
  </si>
  <si>
    <t>185/9</t>
  </si>
  <si>
    <t xml:space="preserve">CMI DR. CURTA CLAUDIA CRISTINA </t>
  </si>
  <si>
    <t>DR. CURTA CLAUDIA-CRISTINA</t>
  </si>
  <si>
    <t>187/9</t>
  </si>
  <si>
    <t>SC NEW START CLINIC SRL</t>
  </si>
  <si>
    <t>DR. GOLEA LUCIAN</t>
  </si>
  <si>
    <t>DR HÎRB DRAGOȘ</t>
  </si>
  <si>
    <t>DR. GOLEA DANIELA</t>
  </si>
  <si>
    <t>DR. SUSANU IOANA TEODORA</t>
  </si>
  <si>
    <t>188/9</t>
  </si>
  <si>
    <t xml:space="preserve">CAB DR. SANTA ALBERT ANDRAS - </t>
  </si>
  <si>
    <t>DR. SANTA ALBERT ANDRAS</t>
  </si>
  <si>
    <t>189/9</t>
  </si>
  <si>
    <t xml:space="preserve">CAB. DR. PASCU CLAUDIU MIHAI - </t>
  </si>
  <si>
    <t>DR. PASCU CLAUDIU MIHAI</t>
  </si>
  <si>
    <t>190/9</t>
  </si>
  <si>
    <t>SC DENTANDU SRL</t>
  </si>
  <si>
    <t>DR.STOICA ENIKO ANDREA</t>
  </si>
  <si>
    <t>DR. GHEORGHIASA CORINA MARIA</t>
  </si>
  <si>
    <t>DR.TOTH ERZSEBET</t>
  </si>
  <si>
    <t>DR. ONCI MELINA FERNANDINA</t>
  </si>
  <si>
    <t>DR. CSEKE ANDREA</t>
  </si>
  <si>
    <t>DR. BOBB OLIVIA-GABRIELA</t>
  </si>
  <si>
    <t>191/9</t>
  </si>
  <si>
    <t>SC MIRVALDENT SRL</t>
  </si>
  <si>
    <t>DR. GASTON MIRELA</t>
  </si>
  <si>
    <t>DR. PRIBAC VALENTIN</t>
  </si>
  <si>
    <t>192/9</t>
  </si>
  <si>
    <t xml:space="preserve">CAB. DR. VLASA ALEXANDRU 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</si>
  <si>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</si>
  <si>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</si>
  <si>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</si>
  <si>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</si>
  <si>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</si>
  <si>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</si>
  <si>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</si>
  <si>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</si>
  <si>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</si>
  <si>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</si>
  <si>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</si>
  <si>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</si>
  <si>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FAGARAS ADELINA ANA/DR.MULER/ DR.NAGY EMESE</t>
  </si>
  <si>
    <t>DR. ABERLE AKOS</t>
  </si>
  <si>
    <t>DR. BARTA MELINDA-ZSUZSANNA</t>
  </si>
  <si>
    <t>198/9</t>
  </si>
  <si>
    <t>SC HIGH DEFINITION DENT SRL-D</t>
  </si>
  <si>
    <t>DR. HADAD MOHAMAD</t>
  </si>
  <si>
    <t>199/9</t>
  </si>
  <si>
    <t>CAB.DR. JOZSA OANA CLAUDIA</t>
  </si>
  <si>
    <t>DR. JOZSA OANA CLAUDIA</t>
  </si>
  <si>
    <t>200/9</t>
  </si>
  <si>
    <t>SC MYDENT STUDIO SRL-D</t>
  </si>
  <si>
    <t>DR. FARCAS ANA MARIA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</si>
  <si>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</si>
  <si>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</si>
  <si>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</si>
  <si>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</si>
  <si>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</si>
  <si>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</si>
  <si>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</si>
  <si>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</si>
  <si>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</si>
  <si>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</si>
  <si>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</si>
  <si>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</si>
  <si>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</si>
  <si>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</si>
  <si>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</si>
  <si>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</si>
  <si>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</si>
  <si>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</si>
  <si>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</si>
  <si>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</si>
  <si>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</si>
  <si>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</si>
  <si>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 CERNICA JASMINA</t>
  </si>
  <si>
    <t>DR BOLDAN RUXANDRA</t>
  </si>
  <si>
    <t>DR. SUCIU RAMONA MARIA</t>
  </si>
  <si>
    <t>209/9</t>
  </si>
  <si>
    <t>SC TOOTH FACTORY SRL</t>
  </si>
  <si>
    <t>DR. KREMMER ZOLTAN</t>
  </si>
  <si>
    <t>DR.  TOTH KATALIN</t>
  </si>
  <si>
    <t>212/9</t>
  </si>
  <si>
    <t>SC GECODENT SRL</t>
  </si>
  <si>
    <t>DR.GRAMA OVIDIU-COTIZO</t>
  </si>
  <si>
    <t>DR. LUKACS LEHEL - JANOS</t>
  </si>
  <si>
    <t>DR. IGNAT DAN IOAN</t>
  </si>
  <si>
    <t>DR. DEMBROVSKI VILMOS</t>
  </si>
  <si>
    <t>DR. BUMBU FLAVIUS SERBAN</t>
  </si>
  <si>
    <t>DR. SOMEȘAN CRISTINA</t>
  </si>
  <si>
    <t>DR. POP GEORGIANA</t>
  </si>
  <si>
    <t>DR. GAVRILIUC DAN</t>
  </si>
  <si>
    <t>213/9</t>
  </si>
  <si>
    <t>SC SMART DENTAL CLINIC SRL</t>
  </si>
  <si>
    <t>DR.DOBRECI CRISTIAN</t>
  </si>
  <si>
    <t>DR. PORIME ANDRA / DR.BIRO CRISTINA</t>
  </si>
  <si>
    <t xml:space="preserve">DR.DOBRECI LIANA </t>
  </si>
  <si>
    <t>DR. BRUSTUR ALEXANDRA SIMONA</t>
  </si>
  <si>
    <t>214/9</t>
  </si>
  <si>
    <t>SC ISM MED SRL</t>
  </si>
  <si>
    <t>DR. ILEA SMARANDA</t>
  </si>
  <si>
    <t>DR. IROFTE RALUCA/ DR.TAMAS MERCEDES</t>
  </si>
  <si>
    <t>215/9</t>
  </si>
  <si>
    <t>SC DENTOSIM QUEEN SRL</t>
  </si>
  <si>
    <t>DR. MUCENIC SIMONA</t>
  </si>
  <si>
    <t>DR. COVACIU RALUCA DANIELA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</si>
  <si>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</si>
  <si>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</si>
  <si>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</si>
  <si>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</si>
  <si>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</si>
  <si>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</si>
  <si>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</si>
  <si>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DR.MURESAN ANDRADA</t>
  </si>
  <si>
    <t>DR. PICIOREA GABRIELA</t>
  </si>
  <si>
    <t>218/9</t>
  </si>
  <si>
    <t>SC DENTA AUR SRL</t>
  </si>
  <si>
    <t>DR. ALBU IOANA-AURIȚA</t>
  </si>
  <si>
    <t>DR.RINJA RANIA</t>
  </si>
  <si>
    <t>DR. BOANTA ALEXANDRA IOANA</t>
  </si>
  <si>
    <t>DR. MACARIE MĂDĂLINA LARISA</t>
  </si>
  <si>
    <t>DR. NICOARA ALEXANDRA</t>
  </si>
  <si>
    <t>219/9</t>
  </si>
  <si>
    <t>SC NEMES DENTAL SRL</t>
  </si>
  <si>
    <t>DR. ROIBAN-NEMES REKA</t>
  </si>
  <si>
    <t>222/9</t>
  </si>
  <si>
    <t>SC DENTALMED DEA SRL</t>
  </si>
  <si>
    <t>DR. BUMB ANDREA</t>
  </si>
  <si>
    <t>DR. DORGOȘ DANIEL</t>
  </si>
  <si>
    <t>DR. KOVACS  ROXANA CRINUTA/DR.PAVEL FLAVIA</t>
  </si>
  <si>
    <t>DR. CENEAN VLAD</t>
  </si>
  <si>
    <t>DR. SZABO TAMAS</t>
  </si>
  <si>
    <t>223/9</t>
  </si>
  <si>
    <t>SC MEDCARE SRL</t>
  </si>
  <si>
    <t>DR. CRET DIANA LARISA</t>
  </si>
  <si>
    <t>226/9</t>
  </si>
  <si>
    <t xml:space="preserve">SC MULTI DENT CLINIC SRL </t>
  </si>
  <si>
    <t>DR. FODOR EMOKE/ DR.GLIGOR CRISTINA</t>
  </si>
  <si>
    <t xml:space="preserve"> </t>
  </si>
  <si>
    <t>DR. RADU LUKACS ENIKO</t>
  </si>
  <si>
    <t>DR. STEFAN MARIA</t>
  </si>
  <si>
    <t xml:space="preserve">DR. MOLDOVAN ANDREA CRISTINA </t>
  </si>
  <si>
    <t>DR. SUTO ANDREEA ANTONIA</t>
  </si>
  <si>
    <t>227/9</t>
  </si>
  <si>
    <t>SC SURDENTAL LUX SRL</t>
  </si>
  <si>
    <t>KIS ESZTELLA EVA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</si>
  <si>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</si>
  <si>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</si>
  <si>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</si>
  <si>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</si>
  <si>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</si>
  <si>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</si>
  <si>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</si>
  <si>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</si>
  <si>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</si>
  <si>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</si>
  <si>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</si>
  <si>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GOLU BIANCA RALUCA/DR.DAVID STEFAN</t>
  </si>
  <si>
    <t>DR. GOLU MIHAI VLAD</t>
  </si>
  <si>
    <t>DR. KOVACS ANDREA IBOLYA</t>
  </si>
  <si>
    <t>DR. MURESAN-OROSZ BLANKA ALIZ</t>
  </si>
  <si>
    <t>DR. SOLYMOSY-NEMESSANYI PETRA</t>
  </si>
  <si>
    <t>232/9</t>
  </si>
  <si>
    <t>AMBULATORIU DE SPECIALITATE MEDICINĂ DENTARĂ UMFST ”GEORGE EMIL PALADE” TG. MUREȘ</t>
  </si>
  <si>
    <t>DR. BICĂ CRISTINA IOANA</t>
  </si>
  <si>
    <t>DR. MARTHA ILDIKO CRISTINA</t>
  </si>
  <si>
    <t>DR. CERGHIZAN DIANA</t>
  </si>
  <si>
    <t>DR.CHIBELEAN MANUELA</t>
  </si>
  <si>
    <t>DR. EȘIAN DANIELA</t>
  </si>
  <si>
    <t>DR. MOLNAR VARLAM CRISTINA</t>
  </si>
  <si>
    <t>DR. POP MIHAI</t>
  </si>
  <si>
    <t>DR. BARDOCZ -VERES ZSUZSANNA</t>
  </si>
  <si>
    <t>DR. BENEDEK CSILLA</t>
  </si>
  <si>
    <t>DR. LAZAR LUMINITA</t>
  </si>
  <si>
    <t>DR. JANOSI KINGA</t>
  </si>
  <si>
    <t>DR. KOVACS IVACSON ANDREA CSINZSKA</t>
  </si>
  <si>
    <t>DR. PETCU BLANKA TIMEA</t>
  </si>
  <si>
    <t>DR. MUICĂ ADRIAN</t>
  </si>
  <si>
    <t>DR. BECHIR FARAH/ DR.STOICA OANA</t>
  </si>
  <si>
    <t>DR. CRĂCIUN ADRIANA ELENA</t>
  </si>
  <si>
    <t>DR. DAKO TIMEA</t>
  </si>
  <si>
    <t>DR. BEREȘESCU LIANA</t>
  </si>
  <si>
    <t>DR. DR. CONȚAC LAURA ROXANA</t>
  </si>
  <si>
    <t>DR. LAZĂR ANA PETRA</t>
  </si>
  <si>
    <t>233/9</t>
  </si>
  <si>
    <t>SC ALFA STOMA SRL</t>
  </si>
  <si>
    <t>DR. BĂLDEAN ALINA</t>
  </si>
  <si>
    <t>DR. SIGHISOREANU IONELA</t>
  </si>
  <si>
    <t>DR. DUDA OTILIA</t>
  </si>
  <si>
    <t>234/9</t>
  </si>
  <si>
    <t>SC AMALIA KRISZTADENT SRL</t>
  </si>
  <si>
    <t>DR. SZOLLOSI KRISZTA AMALIA</t>
  </si>
  <si>
    <t>DR. TUZES LASZLO</t>
  </si>
  <si>
    <t>S/M</t>
  </si>
  <si>
    <t>DR. VINCELLER AKOS</t>
  </si>
  <si>
    <t>235/9</t>
  </si>
  <si>
    <t xml:space="preserve">CMI DR. SZEREDAI ORSOLYA </t>
  </si>
  <si>
    <t>236/9</t>
  </si>
  <si>
    <t>SC DYNAMIC FOX DENT SRL</t>
  </si>
  <si>
    <t>DR. KOSA ANIKO</t>
  </si>
  <si>
    <t>DR. FLEISCHER GELLERT-JANOS</t>
  </si>
  <si>
    <t>237/9</t>
  </si>
  <si>
    <t>SC EXPERT DENTAL CLINIQUE SRL</t>
  </si>
  <si>
    <t>DR. MOLNAR EVA</t>
  </si>
  <si>
    <t>DR. NEMES IOANA-CRISTINA</t>
  </si>
  <si>
    <t>238/9</t>
  </si>
  <si>
    <t>SC HAPPY DEEA DENT SRL</t>
  </si>
  <si>
    <t>DR. LONEAN ANDREEA ILEANA</t>
  </si>
  <si>
    <t>DR. PASCALAU ALINA-CRISTINA</t>
  </si>
  <si>
    <t>DR. MAKKAI SZILARD</t>
  </si>
  <si>
    <t>239/9</t>
  </si>
  <si>
    <t>SC PRODENTALUX SRL</t>
  </si>
  <si>
    <t>DR. VULTUR RADU ANDREI</t>
  </si>
  <si>
    <t>240/9</t>
  </si>
  <si>
    <t>SC SOVATA MED SRL</t>
  </si>
  <si>
    <t>DR. SZOBOSZLAI ORSOLYA</t>
  </si>
  <si>
    <t>DR.SANTA ROZALIA</t>
  </si>
  <si>
    <t>241/9</t>
  </si>
  <si>
    <t>SC STOMA ORTO DENT MUREȘ SRL</t>
  </si>
  <si>
    <t xml:space="preserve">DR.GRAMA RUXANDRA </t>
  </si>
  <si>
    <t>242/9</t>
  </si>
  <si>
    <t xml:space="preserve">SC EDENTAL PRAXIS STUDIO SRL </t>
  </si>
  <si>
    <t>DR. EOTVOS ZOLTAN</t>
  </si>
  <si>
    <t>243/9</t>
  </si>
  <si>
    <t>SC OANA NICUSAN SRL</t>
  </si>
  <si>
    <t>DR. OANA NICUSAN</t>
  </si>
  <si>
    <t xml:space="preserve">M </t>
  </si>
  <si>
    <t>DR. GRAMA MARA VIVIANA</t>
  </si>
  <si>
    <t>244/9</t>
  </si>
  <si>
    <t>SC JULCSI DENT SRL</t>
  </si>
  <si>
    <t>DR. ADORJAN SZAKACS IULIA-KINGA</t>
  </si>
  <si>
    <t>DR.CSEH NOEMI</t>
  </si>
  <si>
    <t>245/9</t>
  </si>
  <si>
    <t>CMI DR. SUCIU CATALINA</t>
  </si>
  <si>
    <t>DR. SUCIU CATALINA</t>
  </si>
  <si>
    <t>246/9</t>
  </si>
  <si>
    <t>SMILE4YOU DENT SRL</t>
  </si>
  <si>
    <t>DR. LASZLO LINDA EVA</t>
  </si>
  <si>
    <t>247/9</t>
  </si>
  <si>
    <t>SC YANNETT GMY DENT SRL</t>
  </si>
  <si>
    <t>DR. GHERCA MELINDA</t>
  </si>
  <si>
    <t>DR. MOGA DARIUS NICOLAE</t>
  </si>
  <si>
    <t>DR. SEULEAN SEBASTIAN</t>
  </si>
  <si>
    <t>DR. SUTEU ALEXANDRU</t>
  </si>
  <si>
    <t>248/9</t>
  </si>
  <si>
    <t>SC ZKR DENT SRL</t>
  </si>
  <si>
    <t>DR. ZAKARIAS KINGA</t>
  </si>
  <si>
    <t>249/9</t>
  </si>
  <si>
    <t>STELA STOMATOLOGIE</t>
  </si>
  <si>
    <t>DR. PREPELITA STELA</t>
  </si>
  <si>
    <t>250/9</t>
  </si>
  <si>
    <t xml:space="preserve">CMI SPANUL DANIEL </t>
  </si>
  <si>
    <t>DR. SPANUL DANIEL</t>
  </si>
  <si>
    <t>DR. VAJDA TIMEA</t>
  </si>
  <si>
    <t>251/9</t>
  </si>
  <si>
    <t>CMI AMANOAE GRAD IONELA RAMONA</t>
  </si>
  <si>
    <t>DR. AMANOAE GRAD IONELA RAMONA</t>
  </si>
  <si>
    <r>
      <t>M /</t>
    </r>
    <r>
      <rPr>
        <b/>
        <sz val="10"/>
        <color rgb="FFFF0000"/>
        <rFont val="Arial"/>
        <family val="2"/>
      </rPr>
      <t>S</t>
    </r>
  </si>
  <si>
    <t>252/9</t>
  </si>
  <si>
    <t>SC QUALITY DENT EXPERT SRL</t>
  </si>
  <si>
    <t>DR. GLIGA-IACOB CRISTIAN VASILE</t>
  </si>
  <si>
    <t>M/S</t>
  </si>
  <si>
    <t>DR . JIANU MIHAI EDUARD</t>
  </si>
  <si>
    <t>253/9</t>
  </si>
  <si>
    <t>SC BOD-DENT ESTETIC SRL</t>
  </si>
  <si>
    <t>DR. BOD SZERENA NOEMI</t>
  </si>
  <si>
    <t>254/9</t>
  </si>
  <si>
    <t>SC NANO HAPPY DENT SRL</t>
  </si>
  <si>
    <t>DR. TONCIAN MIHAELA IOANA</t>
  </si>
  <si>
    <t>255/9</t>
  </si>
  <si>
    <t>SC DALI REKA DENT SRL</t>
  </si>
  <si>
    <t>DR. DALI REKA</t>
  </si>
  <si>
    <t>256/9</t>
  </si>
  <si>
    <t>SC DENTAL GALL SRL</t>
  </si>
  <si>
    <t>DR. GALL ANDREA DALMA</t>
  </si>
  <si>
    <t>257/9</t>
  </si>
  <si>
    <t>SC CHESA DENTAL SRL</t>
  </si>
  <si>
    <t>DR. CHESA IGNACZ ALEXANDRA</t>
  </si>
  <si>
    <t>DR. SOOS ESTERA</t>
  </si>
  <si>
    <t>258/9</t>
  </si>
  <si>
    <t>SC TOMMYDENT SRL</t>
  </si>
  <si>
    <t xml:space="preserve">DR. FEHERVARI TAMAS-ISTVAN </t>
  </si>
  <si>
    <t>DR. POP EMIRALI MADALINA-IOANA</t>
  </si>
  <si>
    <t>DR. MURESAN ANDREEA-OANA</t>
  </si>
  <si>
    <t>DR. MOLDOVAN NORBERT-CSABA</t>
  </si>
  <si>
    <t>DR. SUCIU BIANCA-MARIA</t>
  </si>
  <si>
    <t>DR. COROS ROXANA</t>
  </si>
  <si>
    <t>259/9</t>
  </si>
  <si>
    <t>SC SARA CHRISTA DENT SRL</t>
  </si>
  <si>
    <t>DR. ALDEA TINA-PATRICIA</t>
  </si>
  <si>
    <t>DR. NATEA LUCIAN</t>
  </si>
  <si>
    <t>260/9</t>
  </si>
  <si>
    <t>SC DIAMOND DENTAL TOP SRL</t>
  </si>
  <si>
    <t>DR. NEMES ISTVAN</t>
  </si>
  <si>
    <t>261/9</t>
  </si>
  <si>
    <t>SC KEEP THEM WHITE DENTAL SRL</t>
  </si>
  <si>
    <t>DR. PETER NOEMI</t>
  </si>
  <si>
    <t>262/9</t>
  </si>
  <si>
    <t>SC DENTAPOINT STOMATOLOGIE SRL</t>
  </si>
  <si>
    <t>DR. SALLO TIMEA</t>
  </si>
  <si>
    <t>DR SOOS TAMAS</t>
  </si>
  <si>
    <t>DR.PRICOP IUSTIN</t>
  </si>
  <si>
    <t>DR. ZSIGMOND-MOLNAR SZIDONIA</t>
  </si>
  <si>
    <t>DR. ARSINTESCU BIANCA -ELENA</t>
  </si>
  <si>
    <t>263/9</t>
  </si>
  <si>
    <t>SC MICO BEST SMILE SRL</t>
  </si>
  <si>
    <t>DR. BICHISAN COSTINA MIHAELA</t>
  </si>
  <si>
    <t>264/9</t>
  </si>
  <si>
    <t>CMI DR NEMES SZABOLCS</t>
  </si>
  <si>
    <t>DR. NEMES SZABOLCS</t>
  </si>
  <si>
    <t>265/9</t>
  </si>
  <si>
    <t>SC BARTA SMILE DENTISTRY SRL</t>
  </si>
  <si>
    <t>DR. BORBELY AGOTA</t>
  </si>
  <si>
    <t>266/9</t>
  </si>
  <si>
    <t>SC DENTALCENTRUM SRL</t>
  </si>
  <si>
    <t>DR. MAGYARY ELOD</t>
  </si>
  <si>
    <t>SUME STOMATOLOGIE LUNA MARTIE 2024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</si>
</sst>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000;[Red]#,##0.0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49" fontId="4" fillId="0" borderId="8" xfId="0" applyNumberFormat="1" applyFont="1" applyFill="1" applyBorder="1"/>
    <xf numFmtId="0" fontId="4" fillId="0" borderId="9" xfId="0" applyFont="1" applyFill="1" applyBorder="1"/>
    <xf numFmtId="49" fontId="4" fillId="3" borderId="9" xfId="0" applyNumberFormat="1" applyFont="1" applyFill="1" applyBorder="1"/>
    <xf numFmtId="0" fontId="4" fillId="3" borderId="9" xfId="0" applyFont="1" applyFill="1" applyBorder="1"/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5" fontId="0" fillId="0" borderId="9" xfId="0" applyNumberFormat="1" applyBorder="1"/>
    <xf numFmtId="2" fontId="1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2" xfId="0" applyNumberFormat="1" applyFont="1" applyFill="1" applyBorder="1"/>
    <xf numFmtId="0" fontId="4" fillId="4" borderId="9" xfId="0" applyFont="1" applyFill="1" applyBorder="1"/>
    <xf numFmtId="0" fontId="4" fillId="5" borderId="9" xfId="0" applyFont="1" applyFill="1" applyBorder="1"/>
    <xf numFmtId="0" fontId="5" fillId="0" borderId="9" xfId="0" applyFont="1" applyFill="1" applyBorder="1"/>
    <xf numFmtId="0" fontId="4" fillId="6" borderId="9" xfId="0" applyFont="1" applyFill="1" applyBorder="1"/>
    <xf numFmtId="0" fontId="4" fillId="0" borderId="12" xfId="0" applyFont="1" applyFill="1" applyBorder="1"/>
    <xf numFmtId="0" fontId="4" fillId="7" borderId="9" xfId="0" applyFont="1" applyFill="1" applyBorder="1"/>
    <xf numFmtId="0" fontId="4" fillId="8" borderId="9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12" xfId="0" applyFont="1" applyFill="1" applyBorder="1"/>
    <xf numFmtId="0" fontId="4" fillId="0" borderId="13" xfId="0" applyFont="1" applyFill="1" applyBorder="1"/>
    <xf numFmtId="0" fontId="3" fillId="5" borderId="9" xfId="0" applyFont="1" applyFill="1" applyBorder="1"/>
    <xf numFmtId="0" fontId="7" fillId="0" borderId="0" xfId="0" applyFont="1"/>
    <xf numFmtId="0" fontId="4" fillId="0" borderId="9" xfId="0" applyFont="1" applyFill="1" applyBorder="1" applyAlignment="1">
      <alignment horizontal="left"/>
    </xf>
    <xf numFmtId="0" fontId="4" fillId="9" borderId="8" xfId="0" applyFont="1" applyFill="1" applyBorder="1"/>
    <xf numFmtId="0" fontId="3" fillId="4" borderId="9" xfId="0" applyFont="1" applyFill="1" applyBorder="1"/>
    <xf numFmtId="0" fontId="3" fillId="0" borderId="0" xfId="0" applyFont="1" applyFill="1" applyBorder="1"/>
    <xf numFmtId="0" fontId="4" fillId="2" borderId="9" xfId="0" applyFont="1" applyFill="1" applyBorder="1"/>
    <xf numFmtId="0" fontId="3" fillId="0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13" xfId="0" applyFont="1" applyFill="1" applyBorder="1"/>
    <xf numFmtId="0" fontId="3" fillId="3" borderId="9" xfId="0" applyFont="1" applyFill="1" applyBorder="1"/>
    <xf numFmtId="0" fontId="4" fillId="4" borderId="12" xfId="0" applyFont="1" applyFill="1" applyBorder="1"/>
    <xf numFmtId="0" fontId="4" fillId="0" borderId="0" xfId="0" applyFont="1" applyFill="1" applyBorder="1"/>
    <xf numFmtId="0" fontId="4" fillId="0" borderId="15" xfId="0" applyFont="1" applyFill="1" applyBorder="1"/>
    <xf numFmtId="0" fontId="4" fillId="4" borderId="15" xfId="0" applyFont="1" applyFill="1" applyBorder="1"/>
    <xf numFmtId="0" fontId="4" fillId="0" borderId="16" xfId="0" applyFont="1" applyFill="1" applyBorder="1"/>
    <xf numFmtId="0" fontId="4" fillId="3" borderId="15" xfId="0" applyFont="1" applyFill="1" applyBorder="1"/>
    <xf numFmtId="0" fontId="4" fillId="0" borderId="14" xfId="0" applyFont="1" applyFill="1" applyBorder="1"/>
    <xf numFmtId="0" fontId="4" fillId="7" borderId="15" xfId="0" applyFont="1" applyFill="1" applyBorder="1"/>
    <xf numFmtId="0" fontId="3" fillId="3" borderId="0" xfId="0" applyFont="1" applyFill="1" applyBorder="1"/>
    <xf numFmtId="0" fontId="3" fillId="7" borderId="9" xfId="0" applyFont="1" applyFill="1" applyBorder="1"/>
    <xf numFmtId="0" fontId="4" fillId="0" borderId="9" xfId="0" applyFont="1" applyBorder="1"/>
    <xf numFmtId="0" fontId="4" fillId="3" borderId="0" xfId="0" applyFont="1" applyFill="1" applyBorder="1"/>
    <xf numFmtId="0" fontId="3" fillId="0" borderId="0" xfId="0" applyFont="1" applyBorder="1"/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wrapText="1"/>
    </xf>
    <xf numFmtId="0" fontId="3" fillId="6" borderId="9" xfId="0" applyFont="1" applyFill="1" applyBorder="1"/>
    <xf numFmtId="0" fontId="3" fillId="0" borderId="15" xfId="0" applyFont="1" applyFill="1" applyBorder="1"/>
    <xf numFmtId="0" fontId="1" fillId="0" borderId="9" xfId="0" applyFont="1" applyFill="1" applyBorder="1"/>
    <xf numFmtId="0" fontId="1" fillId="4" borderId="9" xfId="0" applyFont="1" applyFill="1" applyBorder="1"/>
    <xf numFmtId="0" fontId="1" fillId="4" borderId="15" xfId="0" applyFont="1" applyFill="1" applyBorder="1"/>
    <xf numFmtId="0" fontId="3" fillId="9" borderId="0" xfId="0" applyFont="1" applyFill="1" applyBorder="1"/>
    <xf numFmtId="0" fontId="4" fillId="6" borderId="15" xfId="0" applyFont="1" applyFill="1" applyBorder="1"/>
    <xf numFmtId="0" fontId="3" fillId="9" borderId="9" xfId="0" applyFont="1" applyFill="1" applyBorder="1"/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6" fillId="0" borderId="9" xfId="0" applyFont="1" applyBorder="1"/>
    <xf numFmtId="0" fontId="4" fillId="0" borderId="17" xfId="0" applyFont="1" applyBorder="1"/>
    <xf numFmtId="0" fontId="3" fillId="0" borderId="15" xfId="0" applyFont="1" applyBorder="1"/>
    <xf numFmtId="0" fontId="3" fillId="4" borderId="15" xfId="0" applyFont="1" applyFill="1" applyBorder="1" applyAlignment="1">
      <alignment horizontal="left"/>
    </xf>
    <xf numFmtId="0" fontId="8" fillId="0" borderId="1" xfId="0" applyFont="1" applyBorder="1"/>
    <xf numFmtId="0" fontId="8" fillId="0" borderId="19" xfId="0" applyFont="1" applyBorder="1"/>
    <xf numFmtId="0" fontId="9" fillId="0" borderId="1" xfId="0" applyFont="1" applyFill="1" applyBorder="1"/>
    <xf numFmtId="0" fontId="8" fillId="0" borderId="1" xfId="0" applyFont="1" applyFill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2" fontId="10" fillId="0" borderId="1" xfId="0" applyNumberFormat="1" applyFont="1" applyBorder="1"/>
    <xf numFmtId="0" fontId="11" fillId="0" borderId="0" xfId="0" applyFont="1" applyAlignment="1"/>
    <xf numFmtId="0" fontId="11" fillId="0" borderId="0" xfId="0" applyFont="1"/>
    <xf numFmtId="0" fontId="11" fillId="0" borderId="0" xfId="0" applyFont="1" applyBorder="1" applyAlignment="1"/>
    <xf numFmtId="2" fontId="1" fillId="0" borderId="18" xfId="0" applyNumberFormat="1" applyFont="1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5"/>
  <sheetViews>
    <sheetView tabSelected="1" workbookViewId="0">
      <selection activeCell="R10" sqref="R10"/>
    </sheetView>
  </sheetViews>
  <sheetFormatPr defaultRowHeight="15"/>
  <cols>
    <col min="1" max="1" width="5.140625" style="2" customWidth="1"/>
    <col min="2" max="2" width="6.85546875" style="2" hidden="1" customWidth="1"/>
    <col min="3" max="3" width="6.28515625" style="2" customWidth="1"/>
    <col min="4" max="4" width="32.140625" style="2" customWidth="1"/>
    <col min="5" max="5" width="30.85546875" style="2" customWidth="1"/>
    <col min="6" max="6" width="6.28515625" style="3" customWidth="1"/>
    <col min="7" max="7" width="7.28515625" style="3" customWidth="1"/>
    <col min="8" max="8" width="16" hidden="1" customWidth="1"/>
    <col min="9" max="9" width="11.7109375" hidden="1" customWidth="1"/>
    <col min="10" max="10" width="15.140625" hidden="1" customWidth="1"/>
    <col min="11" max="11" width="11.7109375" style="4" customWidth="1"/>
  </cols>
  <sheetData>
    <row r="3" spans="1:11" ht="18">
      <c r="D3" s="95" t="s">
        <v>570</v>
      </c>
      <c r="E3" s="95"/>
    </row>
    <row r="5" spans="1:11" ht="15.75" thickBot="1"/>
    <row r="6" spans="1:11" s="14" customFormat="1" ht="39" thickBot="1">
      <c r="A6" s="5" t="s">
        <v>0</v>
      </c>
      <c r="B6" s="6" t="s">
        <v>1</v>
      </c>
      <c r="C6" s="7" t="s">
        <v>2</v>
      </c>
      <c r="D6" s="8" t="s">
        <v>3</v>
      </c>
      <c r="E6" s="8" t="s">
        <v>4</v>
      </c>
      <c r="F6" s="9" t="s">
        <v>5</v>
      </c>
      <c r="G6" s="10" t="s">
        <v>6</v>
      </c>
      <c r="H6" s="11" t="s">
        <v>7</v>
      </c>
      <c r="I6" s="11" t="s">
        <v>8</v>
      </c>
      <c r="J6" s="12" t="s">
        <v>9</v>
      </c>
      <c r="K6" s="13" t="s">
        <v>10</v>
      </c>
    </row>
    <row r="7" spans="1:11">
      <c r="A7" s="15">
        <v>1</v>
      </c>
      <c r="B7" s="16">
        <v>1</v>
      </c>
      <c r="C7" s="17" t="s">
        <v>11</v>
      </c>
      <c r="D7" s="18" t="s">
        <v>12</v>
      </c>
      <c r="E7" s="18" t="s">
        <v>13</v>
      </c>
      <c r="F7" s="19" t="s">
        <v>14</v>
      </c>
      <c r="G7" s="20" t="s">
        <v>15</v>
      </c>
      <c r="H7" s="21">
        <f>1600000/268</f>
        <v>5970.1492537313434</v>
      </c>
      <c r="I7" s="22">
        <f>H7*1.2</f>
        <v>7164.1791044776119</v>
      </c>
      <c r="J7" s="23" t="e">
        <f>I7*#REF!</f>
        <v>#REF!</v>
      </c>
      <c r="K7" s="24">
        <v>8183.78</v>
      </c>
    </row>
    <row r="8" spans="1:11">
      <c r="A8" s="25">
        <v>2</v>
      </c>
      <c r="B8" s="26">
        <v>2</v>
      </c>
      <c r="C8" s="27" t="s">
        <v>16</v>
      </c>
      <c r="D8" s="18" t="s">
        <v>17</v>
      </c>
      <c r="E8" s="18" t="s">
        <v>18</v>
      </c>
      <c r="F8" s="28" t="s">
        <v>14</v>
      </c>
      <c r="G8" s="28" t="s">
        <v>19</v>
      </c>
      <c r="H8" s="21">
        <f t="shared" ref="H8:H81" si="0">1600000/268</f>
        <v>5970.1492537313434</v>
      </c>
      <c r="I8" s="22">
        <f>H8*0.8</f>
        <v>4776.1194029850749</v>
      </c>
      <c r="J8" s="23" t="e">
        <f>I8*#REF!</f>
        <v>#REF!</v>
      </c>
      <c r="K8" s="24">
        <v>5455.85</v>
      </c>
    </row>
    <row r="9" spans="1:11">
      <c r="A9" s="15">
        <v>3</v>
      </c>
      <c r="B9" s="26">
        <v>3</v>
      </c>
      <c r="C9" s="27"/>
      <c r="D9" s="18"/>
      <c r="E9" s="18" t="s">
        <v>20</v>
      </c>
      <c r="F9" s="29" t="s">
        <v>21</v>
      </c>
      <c r="G9" s="29" t="s">
        <v>19</v>
      </c>
      <c r="H9" s="21">
        <f t="shared" si="0"/>
        <v>5970.1492537313434</v>
      </c>
      <c r="I9" s="22">
        <f>H9</f>
        <v>5970.1492537313434</v>
      </c>
      <c r="J9" s="23" t="e">
        <f>I9*#REF!</f>
        <v>#REF!</v>
      </c>
      <c r="K9" s="24">
        <v>6819.81</v>
      </c>
    </row>
    <row r="10" spans="1:11">
      <c r="A10" s="15"/>
      <c r="B10" s="16"/>
      <c r="C10" s="27"/>
      <c r="D10" s="18"/>
      <c r="E10" s="18" t="s">
        <v>22</v>
      </c>
      <c r="F10" s="29"/>
      <c r="G10" s="29"/>
      <c r="H10" s="21"/>
      <c r="I10" s="22"/>
      <c r="J10" s="23"/>
      <c r="K10" s="24">
        <v>12275.66</v>
      </c>
    </row>
    <row r="11" spans="1:11">
      <c r="A11" s="15">
        <v>4</v>
      </c>
      <c r="B11" s="16">
        <v>4</v>
      </c>
      <c r="C11" s="27" t="s">
        <v>23</v>
      </c>
      <c r="D11" s="18" t="s">
        <v>24</v>
      </c>
      <c r="E11" s="30" t="s">
        <v>25</v>
      </c>
      <c r="F11" s="20" t="s">
        <v>14</v>
      </c>
      <c r="G11" s="20" t="s">
        <v>15</v>
      </c>
      <c r="H11" s="21">
        <f t="shared" si="0"/>
        <v>5970.1492537313434</v>
      </c>
      <c r="I11" s="22">
        <f>H11*1.2</f>
        <v>7164.1791044776119</v>
      </c>
      <c r="J11" s="23" t="e">
        <f>I11*#REF!</f>
        <v>#REF!</v>
      </c>
      <c r="K11" s="24">
        <v>8183.78</v>
      </c>
    </row>
    <row r="12" spans="1:11">
      <c r="A12" s="25">
        <v>5</v>
      </c>
      <c r="B12" s="26">
        <v>5</v>
      </c>
      <c r="C12" s="27" t="s">
        <v>26</v>
      </c>
      <c r="D12" s="18" t="s">
        <v>27</v>
      </c>
      <c r="E12" s="18" t="s">
        <v>28</v>
      </c>
      <c r="F12" s="20" t="s">
        <v>14</v>
      </c>
      <c r="G12" s="20" t="s">
        <v>15</v>
      </c>
      <c r="H12" s="21">
        <f t="shared" si="0"/>
        <v>5970.1492537313434</v>
      </c>
      <c r="I12" s="22">
        <f>H12*1.2</f>
        <v>7164.1791044776119</v>
      </c>
      <c r="J12" s="23" t="e">
        <f>I12*#REF!</f>
        <v>#REF!</v>
      </c>
      <c r="K12" s="24">
        <v>8183.78</v>
      </c>
    </row>
    <row r="13" spans="1:11">
      <c r="A13" s="15">
        <v>6</v>
      </c>
      <c r="B13" s="26">
        <v>6</v>
      </c>
      <c r="C13" s="27" t="s">
        <v>29</v>
      </c>
      <c r="D13" s="18" t="s">
        <v>30</v>
      </c>
      <c r="E13" s="18" t="s">
        <v>31</v>
      </c>
      <c r="F13" s="31" t="s">
        <v>32</v>
      </c>
      <c r="G13" s="31" t="s">
        <v>19</v>
      </c>
      <c r="H13" s="21">
        <f t="shared" si="0"/>
        <v>5970.1492537313434</v>
      </c>
      <c r="I13" s="22">
        <f>H13*1.2</f>
        <v>7164.1791044776119</v>
      </c>
      <c r="J13" s="23" t="e">
        <f>I13*#REF!</f>
        <v>#REF!</v>
      </c>
      <c r="K13" s="24">
        <v>8183.78</v>
      </c>
    </row>
    <row r="14" spans="1:11">
      <c r="A14" s="15">
        <v>7</v>
      </c>
      <c r="B14" s="16">
        <v>7</v>
      </c>
      <c r="C14" s="27" t="s">
        <v>33</v>
      </c>
      <c r="D14" s="18" t="s">
        <v>34</v>
      </c>
      <c r="E14" s="18" t="s">
        <v>35</v>
      </c>
      <c r="F14" s="28" t="s">
        <v>14</v>
      </c>
      <c r="G14" s="28" t="s">
        <v>19</v>
      </c>
      <c r="H14" s="21">
        <f t="shared" si="0"/>
        <v>5970.1492537313434</v>
      </c>
      <c r="I14" s="22">
        <f>H14*0.8</f>
        <v>4776.1194029850749</v>
      </c>
      <c r="J14" s="23" t="e">
        <f>I14*#REF!</f>
        <v>#REF!</v>
      </c>
      <c r="K14" s="24">
        <v>5455.85</v>
      </c>
    </row>
    <row r="15" spans="1:11">
      <c r="A15" s="25">
        <v>8</v>
      </c>
      <c r="B15" s="26">
        <v>9</v>
      </c>
      <c r="C15" s="32" t="s">
        <v>36</v>
      </c>
      <c r="D15" s="18" t="s">
        <v>37</v>
      </c>
      <c r="E15" s="18" t="s">
        <v>38</v>
      </c>
      <c r="F15" s="29" t="s">
        <v>21</v>
      </c>
      <c r="G15" s="29" t="s">
        <v>19</v>
      </c>
      <c r="H15" s="21">
        <f t="shared" si="0"/>
        <v>5970.1492537313434</v>
      </c>
      <c r="I15" s="22">
        <f>H15</f>
        <v>5970.1492537313434</v>
      </c>
      <c r="J15" s="23" t="e">
        <f>I15*#REF!</f>
        <v>#REF!</v>
      </c>
      <c r="K15" s="24">
        <v>6819.81</v>
      </c>
    </row>
    <row r="16" spans="1:11">
      <c r="A16" s="15">
        <v>9</v>
      </c>
      <c r="B16" s="26">
        <v>11</v>
      </c>
      <c r="C16" s="32" t="s">
        <v>39</v>
      </c>
      <c r="D16" s="18" t="s">
        <v>40</v>
      </c>
      <c r="E16" s="18" t="s">
        <v>41</v>
      </c>
      <c r="F16" s="29" t="s">
        <v>21</v>
      </c>
      <c r="G16" s="29" t="s">
        <v>19</v>
      </c>
      <c r="H16" s="21">
        <f t="shared" si="0"/>
        <v>5970.1492537313434</v>
      </c>
      <c r="I16" s="22">
        <f>H16</f>
        <v>5970.1492537313434</v>
      </c>
      <c r="J16" s="23" t="e">
        <f>I16*#REF!</f>
        <v>#REF!</v>
      </c>
      <c r="K16" s="24">
        <v>6819.81</v>
      </c>
    </row>
    <row r="17" spans="1:11">
      <c r="A17" s="15">
        <v>10</v>
      </c>
      <c r="B17" s="26"/>
      <c r="C17" s="32"/>
      <c r="D17" s="18"/>
      <c r="E17" s="18" t="s">
        <v>42</v>
      </c>
      <c r="F17" s="28" t="s">
        <v>14</v>
      </c>
      <c r="G17" s="28" t="s">
        <v>19</v>
      </c>
      <c r="H17" s="21">
        <f t="shared" si="0"/>
        <v>5970.1492537313434</v>
      </c>
      <c r="I17" s="22">
        <f>H17*0.8</f>
        <v>4776.1194029850749</v>
      </c>
      <c r="J17" s="23" t="e">
        <f>I17*#REF!</f>
        <v>#REF!</v>
      </c>
      <c r="K17" s="24">
        <v>5455.85</v>
      </c>
    </row>
    <row r="18" spans="1:11">
      <c r="A18" s="15"/>
      <c r="B18" s="26"/>
      <c r="C18" s="32"/>
      <c r="D18" s="18"/>
      <c r="E18" s="18" t="s">
        <v>22</v>
      </c>
      <c r="F18" s="28"/>
      <c r="G18" s="28"/>
      <c r="H18" s="21"/>
      <c r="I18" s="22"/>
      <c r="J18" s="23"/>
      <c r="K18" s="24">
        <v>12275.66</v>
      </c>
    </row>
    <row r="19" spans="1:11">
      <c r="A19" s="25">
        <v>11</v>
      </c>
      <c r="B19" s="26">
        <v>12</v>
      </c>
      <c r="C19" s="32" t="s">
        <v>43</v>
      </c>
      <c r="D19" s="18" t="s">
        <v>44</v>
      </c>
      <c r="E19" s="18" t="s">
        <v>45</v>
      </c>
      <c r="F19" s="33" t="s">
        <v>21</v>
      </c>
      <c r="G19" s="33" t="s">
        <v>15</v>
      </c>
      <c r="H19" s="21">
        <f t="shared" si="0"/>
        <v>5970.1492537313434</v>
      </c>
      <c r="I19" s="22">
        <f>H19*1.5</f>
        <v>8955.2238805970155</v>
      </c>
      <c r="J19" s="23" t="e">
        <f>I19*#REF!</f>
        <v>#REF!</v>
      </c>
      <c r="K19" s="24">
        <v>10229.719999999999</v>
      </c>
    </row>
    <row r="20" spans="1:11">
      <c r="A20" s="15">
        <v>12</v>
      </c>
      <c r="B20" s="16">
        <v>13</v>
      </c>
      <c r="C20" s="32" t="s">
        <v>46</v>
      </c>
      <c r="D20" s="18" t="s">
        <v>47</v>
      </c>
      <c r="E20" s="18" t="s">
        <v>48</v>
      </c>
      <c r="F20" s="33" t="s">
        <v>21</v>
      </c>
      <c r="G20" s="33" t="s">
        <v>15</v>
      </c>
      <c r="H20" s="21">
        <f t="shared" si="0"/>
        <v>5970.1492537313434</v>
      </c>
      <c r="I20" s="22">
        <f>H20*1.5</f>
        <v>8955.2238805970155</v>
      </c>
      <c r="J20" s="23" t="e">
        <f>I20*#REF!</f>
        <v>#REF!</v>
      </c>
      <c r="K20" s="24">
        <v>10229.719999999999</v>
      </c>
    </row>
    <row r="21" spans="1:11">
      <c r="A21" s="15">
        <v>13</v>
      </c>
      <c r="B21" s="26">
        <v>14</v>
      </c>
      <c r="C21" s="32" t="s">
        <v>49</v>
      </c>
      <c r="D21" s="18" t="s">
        <v>50</v>
      </c>
      <c r="E21" s="18" t="s">
        <v>51</v>
      </c>
      <c r="F21" s="34" t="s">
        <v>32</v>
      </c>
      <c r="G21" s="34" t="s">
        <v>15</v>
      </c>
      <c r="H21" s="21">
        <f t="shared" si="0"/>
        <v>5970.1492537313434</v>
      </c>
      <c r="I21" s="22">
        <f>H21*1.8</f>
        <v>10746.268656716418</v>
      </c>
      <c r="J21" s="23" t="e">
        <f>I21*#REF!</f>
        <v>#REF!</v>
      </c>
      <c r="K21" s="24">
        <v>12275.66</v>
      </c>
    </row>
    <row r="22" spans="1:11">
      <c r="A22" s="25">
        <v>14</v>
      </c>
      <c r="B22" s="26">
        <v>15</v>
      </c>
      <c r="C22" s="32"/>
      <c r="D22" s="18"/>
      <c r="E22" s="18" t="s">
        <v>52</v>
      </c>
      <c r="F22" s="20" t="s">
        <v>14</v>
      </c>
      <c r="G22" s="20" t="s">
        <v>15</v>
      </c>
      <c r="H22" s="21">
        <f t="shared" si="0"/>
        <v>5970.1492537313434</v>
      </c>
      <c r="I22" s="22">
        <f>H22*1.2</f>
        <v>7164.1791044776119</v>
      </c>
      <c r="J22" s="23" t="e">
        <f>I22*#REF!</f>
        <v>#REF!</v>
      </c>
      <c r="K22" s="24">
        <v>8183.78</v>
      </c>
    </row>
    <row r="23" spans="1:11">
      <c r="A23" s="15"/>
      <c r="B23" s="26"/>
      <c r="C23" s="32"/>
      <c r="D23" s="18"/>
      <c r="E23" s="18" t="s">
        <v>22</v>
      </c>
      <c r="F23" s="20"/>
      <c r="G23" s="20"/>
      <c r="H23" s="21"/>
      <c r="I23" s="22"/>
      <c r="J23" s="23"/>
      <c r="K23" s="24">
        <v>20459.439999999999</v>
      </c>
    </row>
    <row r="24" spans="1:11">
      <c r="A24" s="15">
        <v>15</v>
      </c>
      <c r="B24" s="26">
        <v>17</v>
      </c>
      <c r="C24" s="32" t="s">
        <v>53</v>
      </c>
      <c r="D24" s="18" t="s">
        <v>54</v>
      </c>
      <c r="E24" s="18" t="s">
        <v>55</v>
      </c>
      <c r="F24" s="29" t="s">
        <v>21</v>
      </c>
      <c r="G24" s="29" t="s">
        <v>19</v>
      </c>
      <c r="H24" s="21">
        <f t="shared" si="0"/>
        <v>5970.1492537313434</v>
      </c>
      <c r="I24" s="22">
        <f>H24</f>
        <v>5970.1492537313434</v>
      </c>
      <c r="J24" s="23" t="e">
        <f>I24*#REF!</f>
        <v>#REF!</v>
      </c>
      <c r="K24" s="24">
        <v>6819.81</v>
      </c>
    </row>
    <row r="25" spans="1:11">
      <c r="A25" s="15">
        <v>16</v>
      </c>
      <c r="B25" s="26">
        <v>18</v>
      </c>
      <c r="C25" s="32" t="s">
        <v>56</v>
      </c>
      <c r="D25" s="18" t="s">
        <v>57</v>
      </c>
      <c r="E25" s="18" t="s">
        <v>58</v>
      </c>
      <c r="F25" s="34" t="s">
        <v>32</v>
      </c>
      <c r="G25" s="34" t="s">
        <v>15</v>
      </c>
      <c r="H25" s="21">
        <f t="shared" si="0"/>
        <v>5970.1492537313434</v>
      </c>
      <c r="I25" s="22">
        <f>H25*1.8</f>
        <v>10746.268656716418</v>
      </c>
      <c r="J25" s="23" t="e">
        <f>I25*#REF!</f>
        <v>#REF!</v>
      </c>
      <c r="K25" s="24">
        <v>12275.66</v>
      </c>
    </row>
    <row r="26" spans="1:11">
      <c r="A26" s="25">
        <v>17</v>
      </c>
      <c r="B26" s="16">
        <v>19</v>
      </c>
      <c r="C26" s="32" t="s">
        <v>59</v>
      </c>
      <c r="D26" s="18" t="s">
        <v>60</v>
      </c>
      <c r="E26" s="20" t="s">
        <v>61</v>
      </c>
      <c r="F26" s="29" t="s">
        <v>14</v>
      </c>
      <c r="G26" s="29" t="s">
        <v>19</v>
      </c>
      <c r="H26" s="21">
        <f t="shared" si="0"/>
        <v>5970.1492537313434</v>
      </c>
      <c r="I26" s="22">
        <f>H26*0.8</f>
        <v>4776.1194029850749</v>
      </c>
      <c r="J26" s="23" t="e">
        <f>I26*#REF!</f>
        <v>#REF!</v>
      </c>
      <c r="K26" s="24">
        <v>5455.85</v>
      </c>
    </row>
    <row r="27" spans="1:11">
      <c r="A27" s="15">
        <v>18</v>
      </c>
      <c r="B27" s="26">
        <v>20</v>
      </c>
      <c r="C27" s="32" t="s">
        <v>62</v>
      </c>
      <c r="D27" s="18" t="s">
        <v>63</v>
      </c>
      <c r="E27" s="18" t="s">
        <v>64</v>
      </c>
      <c r="F27" s="31" t="s">
        <v>32</v>
      </c>
      <c r="G27" s="31" t="s">
        <v>19</v>
      </c>
      <c r="H27" s="21">
        <f t="shared" si="0"/>
        <v>5970.1492537313434</v>
      </c>
      <c r="I27" s="22">
        <f>H27*1.2</f>
        <v>7164.1791044776119</v>
      </c>
      <c r="J27" s="23" t="e">
        <f>I27*#REF!</f>
        <v>#REF!</v>
      </c>
      <c r="K27" s="24">
        <v>8183.78</v>
      </c>
    </row>
    <row r="28" spans="1:11">
      <c r="A28" s="15">
        <v>19</v>
      </c>
      <c r="B28" s="26">
        <v>23</v>
      </c>
      <c r="C28" s="32" t="s">
        <v>65</v>
      </c>
      <c r="D28" s="18" t="s">
        <v>66</v>
      </c>
      <c r="E28" s="18" t="s">
        <v>67</v>
      </c>
      <c r="F28" s="31" t="s">
        <v>32</v>
      </c>
      <c r="G28" s="31" t="s">
        <v>19</v>
      </c>
      <c r="H28" s="21">
        <f t="shared" si="0"/>
        <v>5970.1492537313434</v>
      </c>
      <c r="I28" s="22">
        <f>H28*1.2</f>
        <v>7164.1791044776119</v>
      </c>
      <c r="J28" s="23" t="e">
        <f>I28*#REF!</f>
        <v>#REF!</v>
      </c>
      <c r="K28" s="24">
        <v>8183.78</v>
      </c>
    </row>
    <row r="29" spans="1:11">
      <c r="A29" s="25">
        <v>20</v>
      </c>
      <c r="B29" s="16">
        <v>25</v>
      </c>
      <c r="C29" s="32"/>
      <c r="D29" s="18"/>
      <c r="E29" s="35" t="s">
        <v>68</v>
      </c>
      <c r="F29" s="28" t="s">
        <v>14</v>
      </c>
      <c r="G29" s="28" t="s">
        <v>19</v>
      </c>
      <c r="H29" s="21">
        <f t="shared" si="0"/>
        <v>5970.1492537313434</v>
      </c>
      <c r="I29" s="22">
        <f>H29*0.8</f>
        <v>4776.1194029850749</v>
      </c>
      <c r="J29" s="23" t="e">
        <f>I29*#REF!</f>
        <v>#REF!</v>
      </c>
      <c r="K29" s="24">
        <v>5455.85</v>
      </c>
    </row>
    <row r="30" spans="1:11">
      <c r="A30" s="15">
        <v>21</v>
      </c>
      <c r="B30" s="26">
        <v>26</v>
      </c>
      <c r="C30" s="32"/>
      <c r="D30" s="36"/>
      <c r="E30" s="18" t="s">
        <v>69</v>
      </c>
      <c r="F30" s="28" t="s">
        <v>14</v>
      </c>
      <c r="G30" s="28" t="s">
        <v>19</v>
      </c>
      <c r="H30" s="21">
        <f t="shared" si="0"/>
        <v>5970.1492537313434</v>
      </c>
      <c r="I30" s="22">
        <f>H30*0.8</f>
        <v>4776.1194029850749</v>
      </c>
      <c r="J30" s="23" t="e">
        <f>I30*#REF!</f>
        <v>#REF!</v>
      </c>
      <c r="K30" s="24">
        <v>5455.85</v>
      </c>
    </row>
    <row r="31" spans="1:11">
      <c r="A31" s="15">
        <v>22</v>
      </c>
      <c r="B31" s="26">
        <v>27</v>
      </c>
      <c r="C31" s="32"/>
      <c r="D31" s="36"/>
      <c r="E31" s="18" t="s">
        <v>70</v>
      </c>
      <c r="F31" s="28" t="s">
        <v>14</v>
      </c>
      <c r="G31" s="28" t="s">
        <v>19</v>
      </c>
      <c r="H31" s="21">
        <f t="shared" si="0"/>
        <v>5970.1492537313434</v>
      </c>
      <c r="I31" s="22">
        <f>H31*0.8</f>
        <v>4776.1194029850749</v>
      </c>
      <c r="J31" s="23" t="e">
        <f>I31*#REF!</f>
        <v>#REF!</v>
      </c>
      <c r="K31" s="24">
        <v>5455.85</v>
      </c>
    </row>
    <row r="32" spans="1:11">
      <c r="A32" s="15"/>
      <c r="B32" s="16"/>
      <c r="C32" s="32"/>
      <c r="D32" s="36"/>
      <c r="E32" s="18" t="s">
        <v>22</v>
      </c>
      <c r="F32" s="28"/>
      <c r="G32" s="28"/>
      <c r="H32" s="21"/>
      <c r="I32" s="22"/>
      <c r="J32" s="23"/>
      <c r="K32" s="24">
        <v>24551.33</v>
      </c>
    </row>
    <row r="33" spans="1:11">
      <c r="A33" s="25">
        <v>23</v>
      </c>
      <c r="B33" s="16">
        <v>28</v>
      </c>
      <c r="C33" s="32" t="s">
        <v>71</v>
      </c>
      <c r="D33" s="18" t="s">
        <v>72</v>
      </c>
      <c r="E33" s="18" t="s">
        <v>73</v>
      </c>
      <c r="F33" s="28" t="s">
        <v>14</v>
      </c>
      <c r="G33" s="28" t="s">
        <v>19</v>
      </c>
      <c r="H33" s="21">
        <f t="shared" si="0"/>
        <v>5970.1492537313434</v>
      </c>
      <c r="I33" s="22">
        <f>H33*0.8</f>
        <v>4776.1194029850749</v>
      </c>
      <c r="J33" s="23" t="e">
        <f>I33*#REF!</f>
        <v>#REF!</v>
      </c>
      <c r="K33" s="24">
        <v>5455.85</v>
      </c>
    </row>
    <row r="34" spans="1:11">
      <c r="A34" s="15">
        <v>24</v>
      </c>
      <c r="B34" s="26">
        <v>29</v>
      </c>
      <c r="C34" s="37"/>
      <c r="D34" s="36"/>
      <c r="E34" s="38" t="s">
        <v>74</v>
      </c>
      <c r="F34" s="29" t="s">
        <v>21</v>
      </c>
      <c r="G34" s="29" t="s">
        <v>19</v>
      </c>
      <c r="H34" s="21">
        <f t="shared" si="0"/>
        <v>5970.1492537313434</v>
      </c>
      <c r="I34" s="22">
        <f>H34</f>
        <v>5970.1492537313434</v>
      </c>
      <c r="J34" s="23" t="e">
        <f>I34*#REF!</f>
        <v>#REF!</v>
      </c>
      <c r="K34" s="24">
        <v>6819.81</v>
      </c>
    </row>
    <row r="35" spans="1:11">
      <c r="A35" s="15"/>
      <c r="B35" s="26"/>
      <c r="C35" s="37"/>
      <c r="D35" s="36"/>
      <c r="E35" s="18" t="s">
        <v>22</v>
      </c>
      <c r="F35" s="29"/>
      <c r="G35" s="29"/>
      <c r="H35" s="21"/>
      <c r="I35" s="22"/>
      <c r="J35" s="23"/>
      <c r="K35" s="24">
        <v>12275.66</v>
      </c>
    </row>
    <row r="36" spans="1:11">
      <c r="A36" s="15">
        <v>25</v>
      </c>
      <c r="B36" s="26">
        <v>30</v>
      </c>
      <c r="C36" s="32" t="s">
        <v>75</v>
      </c>
      <c r="D36" s="18" t="s">
        <v>76</v>
      </c>
      <c r="E36" s="18" t="s">
        <v>77</v>
      </c>
      <c r="F36" s="33" t="s">
        <v>21</v>
      </c>
      <c r="G36" s="33" t="s">
        <v>15</v>
      </c>
      <c r="H36" s="21">
        <f t="shared" si="0"/>
        <v>5970.1492537313434</v>
      </c>
      <c r="I36" s="22">
        <f>H36*1.5</f>
        <v>8955.2238805970155</v>
      </c>
      <c r="J36" s="23" t="e">
        <f>I36*#REF!</f>
        <v>#REF!</v>
      </c>
      <c r="K36" s="24">
        <v>10229.719999999999</v>
      </c>
    </row>
    <row r="37" spans="1:11">
      <c r="A37" s="25">
        <v>26</v>
      </c>
      <c r="B37" s="26">
        <v>32</v>
      </c>
      <c r="C37" s="32" t="s">
        <v>78</v>
      </c>
      <c r="D37" s="18" t="s">
        <v>79</v>
      </c>
      <c r="E37" s="18" t="s">
        <v>80</v>
      </c>
      <c r="F37" s="31" t="s">
        <v>32</v>
      </c>
      <c r="G37" s="31" t="s">
        <v>19</v>
      </c>
      <c r="H37" s="21">
        <f t="shared" si="0"/>
        <v>5970.1492537313434</v>
      </c>
      <c r="I37" s="22">
        <f>H37*1.2</f>
        <v>7164.1791044776119</v>
      </c>
      <c r="J37" s="23" t="e">
        <f>I37*#REF!</f>
        <v>#REF!</v>
      </c>
      <c r="K37" s="24">
        <v>8183.78</v>
      </c>
    </row>
    <row r="38" spans="1:11">
      <c r="A38" s="15">
        <v>27</v>
      </c>
      <c r="B38" s="26">
        <v>33</v>
      </c>
      <c r="C38" s="32" t="s">
        <v>81</v>
      </c>
      <c r="D38" s="18" t="s">
        <v>82</v>
      </c>
      <c r="E38" s="18" t="s">
        <v>83</v>
      </c>
      <c r="F38" s="20" t="s">
        <v>14</v>
      </c>
      <c r="G38" s="20" t="s">
        <v>15</v>
      </c>
      <c r="H38" s="21">
        <f t="shared" si="0"/>
        <v>5970.1492537313434</v>
      </c>
      <c r="I38" s="22">
        <f>H38*1.2</f>
        <v>7164.1791044776119</v>
      </c>
      <c r="J38" s="23" t="e">
        <f>I38*#REF!</f>
        <v>#REF!</v>
      </c>
      <c r="K38" s="24">
        <v>8183.78</v>
      </c>
    </row>
    <row r="39" spans="1:11">
      <c r="A39" s="15">
        <v>28</v>
      </c>
      <c r="B39" s="16">
        <v>34</v>
      </c>
      <c r="C39" s="32" t="s">
        <v>84</v>
      </c>
      <c r="D39" s="18" t="s">
        <v>85</v>
      </c>
      <c r="E39" s="18" t="s">
        <v>86</v>
      </c>
      <c r="F39" s="31" t="s">
        <v>32</v>
      </c>
      <c r="G39" s="31" t="s">
        <v>19</v>
      </c>
      <c r="H39" s="21">
        <f t="shared" si="0"/>
        <v>5970.1492537313434</v>
      </c>
      <c r="I39" s="22">
        <f>H39*1.2</f>
        <v>7164.1791044776119</v>
      </c>
      <c r="J39" s="23" t="e">
        <f>I39*#REF!</f>
        <v>#REF!</v>
      </c>
      <c r="K39" s="24">
        <v>8183.78</v>
      </c>
    </row>
    <row r="40" spans="1:11">
      <c r="A40" s="25">
        <v>29</v>
      </c>
      <c r="B40" s="16"/>
      <c r="C40" s="32"/>
      <c r="D40" s="18"/>
      <c r="E40" s="18" t="s">
        <v>87</v>
      </c>
      <c r="F40" s="28" t="s">
        <v>14</v>
      </c>
      <c r="G40" s="28" t="s">
        <v>19</v>
      </c>
      <c r="H40" s="21">
        <f t="shared" si="0"/>
        <v>5970.1492537313434</v>
      </c>
      <c r="I40" s="22">
        <f>H40*0.8</f>
        <v>4776.1194029850749</v>
      </c>
      <c r="J40" s="23" t="e">
        <f>I40*#REF!</f>
        <v>#REF!</v>
      </c>
      <c r="K40" s="24">
        <v>5455.85</v>
      </c>
    </row>
    <row r="41" spans="1:11">
      <c r="A41" s="15"/>
      <c r="B41" s="16"/>
      <c r="C41" s="32"/>
      <c r="D41" s="18"/>
      <c r="E41" s="18" t="s">
        <v>22</v>
      </c>
      <c r="F41" s="28"/>
      <c r="G41" s="28"/>
      <c r="H41" s="21"/>
      <c r="I41" s="22"/>
      <c r="J41" s="23"/>
      <c r="K41" s="24">
        <v>13639.630000000001</v>
      </c>
    </row>
    <row r="42" spans="1:11">
      <c r="A42" s="15">
        <v>30</v>
      </c>
      <c r="B42" s="26">
        <v>35</v>
      </c>
      <c r="C42" s="32" t="s">
        <v>88</v>
      </c>
      <c r="D42" s="18" t="s">
        <v>89</v>
      </c>
      <c r="E42" s="18" t="s">
        <v>90</v>
      </c>
      <c r="F42" s="34" t="s">
        <v>32</v>
      </c>
      <c r="G42" s="34" t="s">
        <v>15</v>
      </c>
      <c r="H42" s="21">
        <f t="shared" si="0"/>
        <v>5970.1492537313434</v>
      </c>
      <c r="I42" s="22">
        <f>H42*1.8</f>
        <v>10746.268656716418</v>
      </c>
      <c r="J42" s="23" t="e">
        <f>I42*#REF!</f>
        <v>#REF!</v>
      </c>
      <c r="K42" s="24">
        <v>12275.66</v>
      </c>
    </row>
    <row r="43" spans="1:11">
      <c r="A43" s="15">
        <v>31</v>
      </c>
      <c r="B43" s="26">
        <v>36</v>
      </c>
      <c r="C43" s="32" t="s">
        <v>91</v>
      </c>
      <c r="D43" s="18" t="s">
        <v>92</v>
      </c>
      <c r="E43" s="18" t="s">
        <v>93</v>
      </c>
      <c r="F43" s="29" t="s">
        <v>21</v>
      </c>
      <c r="G43" s="29" t="s">
        <v>19</v>
      </c>
      <c r="H43" s="21">
        <f t="shared" si="0"/>
        <v>5970.1492537313434</v>
      </c>
      <c r="I43" s="22">
        <f>H43</f>
        <v>5970.1492537313434</v>
      </c>
      <c r="J43" s="23" t="e">
        <f>I43*#REF!</f>
        <v>#REF!</v>
      </c>
      <c r="K43" s="24">
        <v>6819.81</v>
      </c>
    </row>
    <row r="44" spans="1:11">
      <c r="A44" s="25">
        <v>32</v>
      </c>
      <c r="B44" s="16">
        <v>37</v>
      </c>
      <c r="C44" s="32" t="s">
        <v>94</v>
      </c>
      <c r="D44" s="18" t="s">
        <v>95</v>
      </c>
      <c r="E44" s="18" t="s">
        <v>96</v>
      </c>
      <c r="F44" s="34" t="s">
        <v>32</v>
      </c>
      <c r="G44" s="34" t="s">
        <v>15</v>
      </c>
      <c r="H44" s="21">
        <f t="shared" si="0"/>
        <v>5970.1492537313434</v>
      </c>
      <c r="I44" s="22">
        <f>H44*1.8</f>
        <v>10746.268656716418</v>
      </c>
      <c r="J44" s="23" t="e">
        <f>I44*#REF!</f>
        <v>#REF!</v>
      </c>
      <c r="K44" s="24">
        <v>12275.66</v>
      </c>
    </row>
    <row r="45" spans="1:11">
      <c r="A45" s="15">
        <v>33</v>
      </c>
      <c r="B45" s="16"/>
      <c r="C45" s="32"/>
      <c r="D45" s="18"/>
      <c r="E45" s="18" t="s">
        <v>97</v>
      </c>
      <c r="F45" s="20" t="s">
        <v>14</v>
      </c>
      <c r="G45" s="20" t="s">
        <v>15</v>
      </c>
      <c r="H45" s="21">
        <f t="shared" si="0"/>
        <v>5970.1492537313434</v>
      </c>
      <c r="I45" s="22">
        <f>H45*1.2</f>
        <v>7164.1791044776119</v>
      </c>
      <c r="J45" s="23" t="e">
        <f>I45*#REF!</f>
        <v>#REF!</v>
      </c>
      <c r="K45" s="24">
        <v>8183.78</v>
      </c>
    </row>
    <row r="46" spans="1:11">
      <c r="A46" s="15">
        <v>34</v>
      </c>
      <c r="B46" s="16"/>
      <c r="C46" s="32"/>
      <c r="D46" s="18"/>
      <c r="E46" s="18" t="s">
        <v>98</v>
      </c>
      <c r="F46" s="33" t="s">
        <v>21</v>
      </c>
      <c r="G46" s="33" t="s">
        <v>15</v>
      </c>
      <c r="H46" s="21">
        <f t="shared" si="0"/>
        <v>5970.1492537313434</v>
      </c>
      <c r="I46" s="22">
        <f>H46*1.5</f>
        <v>8955.2238805970155</v>
      </c>
      <c r="J46" s="23" t="e">
        <f>I46*#REF!</f>
        <v>#REF!</v>
      </c>
      <c r="K46" s="24">
        <v>10229.719999999999</v>
      </c>
    </row>
    <row r="47" spans="1:11">
      <c r="A47" s="15"/>
      <c r="B47" s="16"/>
      <c r="C47" s="32"/>
      <c r="D47" s="18"/>
      <c r="E47" s="18" t="s">
        <v>22</v>
      </c>
      <c r="F47" s="33"/>
      <c r="G47" s="33"/>
      <c r="H47" s="21"/>
      <c r="I47" s="22"/>
      <c r="J47" s="23"/>
      <c r="K47" s="24">
        <v>30689.16</v>
      </c>
    </row>
    <row r="48" spans="1:11">
      <c r="A48" s="25">
        <v>35</v>
      </c>
      <c r="B48" s="26">
        <v>38</v>
      </c>
      <c r="C48" s="32" t="s">
        <v>99</v>
      </c>
      <c r="D48" s="18" t="s">
        <v>100</v>
      </c>
      <c r="E48" s="18" t="s">
        <v>101</v>
      </c>
      <c r="F48" s="31" t="s">
        <v>32</v>
      </c>
      <c r="G48" s="31" t="s">
        <v>19</v>
      </c>
      <c r="H48" s="21">
        <f t="shared" si="0"/>
        <v>5970.1492537313434</v>
      </c>
      <c r="I48" s="22">
        <f>H48*1.2</f>
        <v>7164.1791044776119</v>
      </c>
      <c r="J48" s="23" t="e">
        <f>I48*#REF!</f>
        <v>#REF!</v>
      </c>
      <c r="K48" s="24">
        <v>8183.78</v>
      </c>
    </row>
    <row r="49" spans="1:11">
      <c r="A49" s="15">
        <v>36</v>
      </c>
      <c r="B49" s="26">
        <v>39</v>
      </c>
      <c r="C49" s="32" t="s">
        <v>102</v>
      </c>
      <c r="D49" s="18" t="s">
        <v>103</v>
      </c>
      <c r="E49" s="18" t="s">
        <v>104</v>
      </c>
      <c r="F49" s="28" t="s">
        <v>14</v>
      </c>
      <c r="G49" s="28" t="s">
        <v>19</v>
      </c>
      <c r="H49" s="21">
        <f t="shared" si="0"/>
        <v>5970.1492537313434</v>
      </c>
      <c r="I49" s="22">
        <f>H49*0.8</f>
        <v>4776.1194029850749</v>
      </c>
      <c r="J49" s="23" t="e">
        <f>I49*#REF!</f>
        <v>#REF!</v>
      </c>
      <c r="K49" s="24">
        <v>5455.85</v>
      </c>
    </row>
    <row r="50" spans="1:11">
      <c r="A50" s="15">
        <v>37</v>
      </c>
      <c r="B50" s="16">
        <v>40</v>
      </c>
      <c r="C50" s="32" t="s">
        <v>105</v>
      </c>
      <c r="D50" s="18" t="s">
        <v>106</v>
      </c>
      <c r="E50" s="18" t="s">
        <v>107</v>
      </c>
      <c r="F50" s="31" t="s">
        <v>32</v>
      </c>
      <c r="G50" s="31" t="s">
        <v>19</v>
      </c>
      <c r="H50" s="21">
        <f t="shared" si="0"/>
        <v>5970.1492537313434</v>
      </c>
      <c r="I50" s="22">
        <f>H50*1.2</f>
        <v>7164.1791044776119</v>
      </c>
      <c r="J50" s="23" t="e">
        <f>I50*#REF!</f>
        <v>#REF!</v>
      </c>
      <c r="K50" s="24">
        <v>8183.78</v>
      </c>
    </row>
    <row r="51" spans="1:11">
      <c r="A51" s="25">
        <v>38</v>
      </c>
      <c r="B51" s="26">
        <v>41</v>
      </c>
      <c r="C51" s="32" t="s">
        <v>108</v>
      </c>
      <c r="D51" s="18" t="s">
        <v>109</v>
      </c>
      <c r="E51" s="36" t="s">
        <v>110</v>
      </c>
      <c r="F51" s="31" t="s">
        <v>32</v>
      </c>
      <c r="G51" s="31" t="s">
        <v>19</v>
      </c>
      <c r="H51" s="21">
        <f t="shared" si="0"/>
        <v>5970.1492537313434</v>
      </c>
      <c r="I51" s="22">
        <f>H51*1.2</f>
        <v>7164.1791044776119</v>
      </c>
      <c r="J51" s="23" t="e">
        <f>I51*#REF!</f>
        <v>#REF!</v>
      </c>
      <c r="K51" s="24">
        <v>0</v>
      </c>
    </row>
    <row r="52" spans="1:11">
      <c r="A52" s="15">
        <v>39</v>
      </c>
      <c r="B52" s="26">
        <v>42</v>
      </c>
      <c r="C52" s="32"/>
      <c r="D52" s="36"/>
      <c r="E52" s="36" t="s">
        <v>111</v>
      </c>
      <c r="F52" s="29" t="s">
        <v>21</v>
      </c>
      <c r="G52" s="29" t="s">
        <v>19</v>
      </c>
      <c r="H52" s="21">
        <f t="shared" si="0"/>
        <v>5970.1492537313434</v>
      </c>
      <c r="I52" s="22">
        <f>H52</f>
        <v>5970.1492537313434</v>
      </c>
      <c r="J52" s="23" t="e">
        <f>I52*#REF!</f>
        <v>#REF!</v>
      </c>
      <c r="K52" s="24">
        <v>6819.81</v>
      </c>
    </row>
    <row r="53" spans="1:11">
      <c r="A53" s="15">
        <v>40</v>
      </c>
      <c r="B53" s="16"/>
      <c r="C53" s="32"/>
      <c r="D53" s="36"/>
      <c r="E53" s="18" t="s">
        <v>112</v>
      </c>
      <c r="F53" s="29" t="s">
        <v>21</v>
      </c>
      <c r="G53" s="29" t="s">
        <v>19</v>
      </c>
      <c r="H53" s="21">
        <f t="shared" si="0"/>
        <v>5970.1492537313434</v>
      </c>
      <c r="I53" s="22">
        <f>H53</f>
        <v>5970.1492537313434</v>
      </c>
      <c r="J53" s="23" t="e">
        <f>I53*#REF!</f>
        <v>#REF!</v>
      </c>
      <c r="K53" s="24">
        <v>6819.81</v>
      </c>
    </row>
    <row r="54" spans="1:11">
      <c r="A54" s="25">
        <v>41</v>
      </c>
      <c r="B54" s="16"/>
      <c r="C54" s="32"/>
      <c r="D54" s="36"/>
      <c r="E54" s="18" t="s">
        <v>113</v>
      </c>
      <c r="F54" s="28" t="s">
        <v>14</v>
      </c>
      <c r="G54" s="28" t="s">
        <v>19</v>
      </c>
      <c r="H54" s="21">
        <f t="shared" si="0"/>
        <v>5970.1492537313434</v>
      </c>
      <c r="I54" s="22">
        <f>H54*0.8</f>
        <v>4776.1194029850749</v>
      </c>
      <c r="J54" s="23" t="e">
        <f>I54*#REF!</f>
        <v>#REF!</v>
      </c>
      <c r="K54" s="24">
        <v>5455.85</v>
      </c>
    </row>
    <row r="55" spans="1:11">
      <c r="A55" s="15"/>
      <c r="B55" s="16"/>
      <c r="C55" s="32"/>
      <c r="D55" s="36"/>
      <c r="E55" s="18" t="s">
        <v>22</v>
      </c>
      <c r="F55" s="28"/>
      <c r="G55" s="28"/>
      <c r="H55" s="21"/>
      <c r="I55" s="22"/>
      <c r="J55" s="23"/>
      <c r="K55" s="24">
        <v>19095.47</v>
      </c>
    </row>
    <row r="56" spans="1:11">
      <c r="A56" s="15">
        <v>42</v>
      </c>
      <c r="B56" s="16">
        <v>43</v>
      </c>
      <c r="C56" s="32" t="s">
        <v>114</v>
      </c>
      <c r="D56" s="18" t="s">
        <v>115</v>
      </c>
      <c r="E56" s="18" t="s">
        <v>116</v>
      </c>
      <c r="F56" s="34" t="s">
        <v>32</v>
      </c>
      <c r="G56" s="34" t="s">
        <v>15</v>
      </c>
      <c r="H56" s="21">
        <f t="shared" si="0"/>
        <v>5970.1492537313434</v>
      </c>
      <c r="I56" s="22">
        <f>H56*1.8</f>
        <v>10746.268656716418</v>
      </c>
      <c r="J56" s="23" t="e">
        <f>I56*#REF!</f>
        <v>#REF!</v>
      </c>
      <c r="K56" s="24">
        <v>12275.66</v>
      </c>
    </row>
    <row r="57" spans="1:11">
      <c r="A57" s="15">
        <v>43</v>
      </c>
      <c r="B57" s="26">
        <v>44</v>
      </c>
      <c r="C57" s="32" t="s">
        <v>117</v>
      </c>
      <c r="D57" s="18" t="s">
        <v>118</v>
      </c>
      <c r="E57" s="18" t="s">
        <v>119</v>
      </c>
      <c r="F57" s="28" t="s">
        <v>14</v>
      </c>
      <c r="G57" s="28" t="s">
        <v>19</v>
      </c>
      <c r="H57" s="21">
        <f t="shared" si="0"/>
        <v>5970.1492537313434</v>
      </c>
      <c r="I57" s="22">
        <f>H57*0.8</f>
        <v>4776.1194029850749</v>
      </c>
      <c r="J57" s="23" t="e">
        <f>I57*#REF!</f>
        <v>#REF!</v>
      </c>
      <c r="K57" s="24">
        <v>5455.85</v>
      </c>
    </row>
    <row r="58" spans="1:11" s="40" customFormat="1">
      <c r="A58" s="25">
        <v>44</v>
      </c>
      <c r="B58" s="26">
        <v>185</v>
      </c>
      <c r="C58" s="18" t="s">
        <v>120</v>
      </c>
      <c r="D58" s="18" t="s">
        <v>121</v>
      </c>
      <c r="E58" s="18" t="s">
        <v>122</v>
      </c>
      <c r="F58" s="39" t="s">
        <v>21</v>
      </c>
      <c r="G58" s="39" t="s">
        <v>19</v>
      </c>
      <c r="H58" s="21">
        <f t="shared" si="0"/>
        <v>5970.1492537313434</v>
      </c>
      <c r="I58" s="22">
        <f>H58</f>
        <v>5970.1492537313434</v>
      </c>
      <c r="J58" s="23" t="e">
        <f>I58*#REF!</f>
        <v>#REF!</v>
      </c>
      <c r="K58" s="24">
        <v>6819.81</v>
      </c>
    </row>
    <row r="59" spans="1:11" s="40" customFormat="1">
      <c r="A59" s="15">
        <v>45</v>
      </c>
      <c r="B59" s="26"/>
      <c r="C59" s="32"/>
      <c r="D59" s="18"/>
      <c r="E59" s="18" t="s">
        <v>123</v>
      </c>
      <c r="F59" s="28" t="s">
        <v>14</v>
      </c>
      <c r="G59" s="28" t="s">
        <v>19</v>
      </c>
      <c r="H59" s="21">
        <f t="shared" si="0"/>
        <v>5970.1492537313434</v>
      </c>
      <c r="I59" s="22">
        <f>H59*0.8</f>
        <v>4776.1194029850749</v>
      </c>
      <c r="J59" s="23" t="e">
        <f>I59*#REF!</f>
        <v>#REF!</v>
      </c>
      <c r="K59" s="24">
        <v>5455.85</v>
      </c>
    </row>
    <row r="60" spans="1:11" s="40" customFormat="1">
      <c r="A60" s="15"/>
      <c r="B60" s="26"/>
      <c r="C60" s="32"/>
      <c r="D60" s="18"/>
      <c r="E60" s="18" t="s">
        <v>22</v>
      </c>
      <c r="F60" s="28"/>
      <c r="G60" s="28"/>
      <c r="H60" s="21"/>
      <c r="I60" s="22"/>
      <c r="J60" s="23"/>
      <c r="K60" s="24">
        <v>12275.66</v>
      </c>
    </row>
    <row r="61" spans="1:11" s="40" customFormat="1">
      <c r="A61" s="15">
        <v>46</v>
      </c>
      <c r="B61" s="26">
        <v>45</v>
      </c>
      <c r="C61" s="32" t="s">
        <v>124</v>
      </c>
      <c r="D61" s="18" t="s">
        <v>125</v>
      </c>
      <c r="E61" s="18" t="s">
        <v>126</v>
      </c>
      <c r="F61" s="31" t="s">
        <v>32</v>
      </c>
      <c r="G61" s="31" t="s">
        <v>19</v>
      </c>
      <c r="H61" s="21">
        <f t="shared" si="0"/>
        <v>5970.1492537313434</v>
      </c>
      <c r="I61" s="22">
        <f t="shared" ref="I61:I67" si="1">H61*1.2</f>
        <v>7164.1791044776119</v>
      </c>
      <c r="J61" s="23" t="e">
        <f>I61*#REF!</f>
        <v>#REF!</v>
      </c>
      <c r="K61" s="24">
        <v>8183.78</v>
      </c>
    </row>
    <row r="62" spans="1:11">
      <c r="A62" s="25">
        <v>47</v>
      </c>
      <c r="B62" s="16">
        <v>49</v>
      </c>
      <c r="C62" s="32"/>
      <c r="D62" s="18"/>
      <c r="E62" s="18" t="s">
        <v>127</v>
      </c>
      <c r="F62" s="31" t="s">
        <v>32</v>
      </c>
      <c r="G62" s="31" t="s">
        <v>19</v>
      </c>
      <c r="H62" s="21">
        <f t="shared" si="0"/>
        <v>5970.1492537313434</v>
      </c>
      <c r="I62" s="22">
        <f t="shared" si="1"/>
        <v>7164.1791044776119</v>
      </c>
      <c r="J62" s="23" t="e">
        <f>I62*#REF!</f>
        <v>#REF!</v>
      </c>
      <c r="K62" s="24">
        <v>8183.78</v>
      </c>
    </row>
    <row r="63" spans="1:11" s="40" customFormat="1">
      <c r="A63" s="15">
        <v>48</v>
      </c>
      <c r="B63" s="26">
        <v>50</v>
      </c>
      <c r="C63" s="32"/>
      <c r="D63" s="18"/>
      <c r="E63" s="18" t="s">
        <v>128</v>
      </c>
      <c r="F63" s="31" t="s">
        <v>32</v>
      </c>
      <c r="G63" s="31" t="s">
        <v>19</v>
      </c>
      <c r="H63" s="21">
        <f t="shared" si="0"/>
        <v>5970.1492537313434</v>
      </c>
      <c r="I63" s="22">
        <f t="shared" si="1"/>
        <v>7164.1791044776119</v>
      </c>
      <c r="J63" s="23" t="e">
        <f>I63*#REF!</f>
        <v>#REF!</v>
      </c>
      <c r="K63" s="24">
        <v>8183.78</v>
      </c>
    </row>
    <row r="64" spans="1:11" s="40" customFormat="1">
      <c r="A64" s="15">
        <v>49</v>
      </c>
      <c r="B64" s="26">
        <v>51</v>
      </c>
      <c r="C64" s="32"/>
      <c r="D64" s="18"/>
      <c r="E64" s="18" t="s">
        <v>129</v>
      </c>
      <c r="F64" s="31" t="s">
        <v>32</v>
      </c>
      <c r="G64" s="31" t="s">
        <v>19</v>
      </c>
      <c r="H64" s="21">
        <f t="shared" si="0"/>
        <v>5970.1492537313434</v>
      </c>
      <c r="I64" s="22">
        <f t="shared" si="1"/>
        <v>7164.1791044776119</v>
      </c>
      <c r="J64" s="23" t="e">
        <f>I64*#REF!</f>
        <v>#REF!</v>
      </c>
      <c r="K64" s="24">
        <v>8183.78</v>
      </c>
    </row>
    <row r="65" spans="1:11" s="40" customFormat="1">
      <c r="A65" s="25">
        <v>50</v>
      </c>
      <c r="B65" s="16">
        <v>52</v>
      </c>
      <c r="C65" s="32"/>
      <c r="D65" s="18"/>
      <c r="E65" s="18" t="s">
        <v>130</v>
      </c>
      <c r="F65" s="31" t="s">
        <v>32</v>
      </c>
      <c r="G65" s="31" t="s">
        <v>19</v>
      </c>
      <c r="H65" s="21">
        <f t="shared" si="0"/>
        <v>5970.1492537313434</v>
      </c>
      <c r="I65" s="22">
        <f t="shared" si="1"/>
        <v>7164.1791044776119</v>
      </c>
      <c r="J65" s="23" t="e">
        <f>I65*#REF!</f>
        <v>#REF!</v>
      </c>
      <c r="K65" s="24">
        <v>8183.78</v>
      </c>
    </row>
    <row r="66" spans="1:11" s="40" customFormat="1">
      <c r="A66" s="15">
        <v>51</v>
      </c>
      <c r="B66" s="26">
        <v>53</v>
      </c>
      <c r="C66" s="32"/>
      <c r="D66" s="18"/>
      <c r="E66" s="18" t="s">
        <v>131</v>
      </c>
      <c r="F66" s="31" t="s">
        <v>32</v>
      </c>
      <c r="G66" s="31" t="s">
        <v>19</v>
      </c>
      <c r="H66" s="21">
        <f t="shared" si="0"/>
        <v>5970.1492537313434</v>
      </c>
      <c r="I66" s="22">
        <f t="shared" si="1"/>
        <v>7164.1791044776119</v>
      </c>
      <c r="J66" s="23" t="e">
        <f>I66*#REF!</f>
        <v>#REF!</v>
      </c>
      <c r="K66" s="24">
        <v>8183.78</v>
      </c>
    </row>
    <row r="67" spans="1:11" s="40" customFormat="1">
      <c r="A67" s="15">
        <v>52</v>
      </c>
      <c r="B67" s="26"/>
      <c r="C67" s="32"/>
      <c r="D67" s="18"/>
      <c r="E67" s="18" t="s">
        <v>132</v>
      </c>
      <c r="F67" s="31" t="s">
        <v>32</v>
      </c>
      <c r="G67" s="31" t="s">
        <v>19</v>
      </c>
      <c r="H67" s="21">
        <f t="shared" si="0"/>
        <v>5970.1492537313434</v>
      </c>
      <c r="I67" s="22">
        <f t="shared" si="1"/>
        <v>7164.1791044776119</v>
      </c>
      <c r="J67" s="23" t="e">
        <f>I67*#REF!</f>
        <v>#REF!</v>
      </c>
      <c r="K67" s="24">
        <v>8183.78</v>
      </c>
    </row>
    <row r="68" spans="1:11" s="40" customFormat="1">
      <c r="A68" s="25">
        <v>53</v>
      </c>
      <c r="B68" s="26"/>
      <c r="C68" s="32"/>
      <c r="D68" s="18"/>
      <c r="E68" s="18" t="s">
        <v>133</v>
      </c>
      <c r="F68" s="29" t="s">
        <v>21</v>
      </c>
      <c r="G68" s="29" t="s">
        <v>19</v>
      </c>
      <c r="H68" s="21">
        <f t="shared" si="0"/>
        <v>5970.1492537313434</v>
      </c>
      <c r="I68" s="22">
        <f>H68</f>
        <v>5970.1492537313434</v>
      </c>
      <c r="J68" s="23" t="e">
        <f>I68*#REF!</f>
        <v>#REF!</v>
      </c>
      <c r="K68" s="24">
        <v>6819.81</v>
      </c>
    </row>
    <row r="69" spans="1:11" s="40" customFormat="1">
      <c r="A69" s="15">
        <v>54</v>
      </c>
      <c r="B69" s="26"/>
      <c r="C69" s="32"/>
      <c r="D69" s="18"/>
      <c r="E69" s="18" t="s">
        <v>134</v>
      </c>
      <c r="F69" s="28" t="s">
        <v>14</v>
      </c>
      <c r="G69" s="28" t="s">
        <v>19</v>
      </c>
      <c r="H69" s="21">
        <f t="shared" si="0"/>
        <v>5970.1492537313434</v>
      </c>
      <c r="I69" s="22">
        <f>H69*0.8</f>
        <v>4776.1194029850749</v>
      </c>
      <c r="J69" s="23" t="e">
        <f>I69*#REF!</f>
        <v>#REF!</v>
      </c>
      <c r="K69" s="24">
        <v>5455.85</v>
      </c>
    </row>
    <row r="70" spans="1:11" s="40" customFormat="1">
      <c r="A70" s="15"/>
      <c r="B70" s="26"/>
      <c r="C70" s="32"/>
      <c r="D70" s="18"/>
      <c r="E70" s="18" t="s">
        <v>22</v>
      </c>
      <c r="F70" s="28"/>
      <c r="G70" s="28"/>
      <c r="H70" s="21"/>
      <c r="I70" s="22"/>
      <c r="J70" s="23"/>
      <c r="K70" s="24">
        <v>69562.12</v>
      </c>
    </row>
    <row r="71" spans="1:11" s="40" customFormat="1">
      <c r="A71" s="15">
        <v>55</v>
      </c>
      <c r="B71" s="26">
        <v>54</v>
      </c>
      <c r="C71" s="32" t="s">
        <v>135</v>
      </c>
      <c r="D71" s="18" t="s">
        <v>136</v>
      </c>
      <c r="E71" s="41" t="s">
        <v>137</v>
      </c>
      <c r="F71" s="20" t="s">
        <v>14</v>
      </c>
      <c r="G71" s="20" t="s">
        <v>15</v>
      </c>
      <c r="H71" s="21">
        <f t="shared" si="0"/>
        <v>5970.1492537313434</v>
      </c>
      <c r="I71" s="22">
        <f>H71*1.2</f>
        <v>7164.1791044776119</v>
      </c>
      <c r="J71" s="23" t="e">
        <f>I71*#REF!</f>
        <v>#REF!</v>
      </c>
      <c r="K71" s="24">
        <v>8183.78</v>
      </c>
    </row>
    <row r="72" spans="1:11" s="40" customFormat="1">
      <c r="A72" s="25">
        <v>56</v>
      </c>
      <c r="B72" s="16">
        <v>55</v>
      </c>
      <c r="C72" s="32" t="s">
        <v>138</v>
      </c>
      <c r="D72" s="18" t="s">
        <v>139</v>
      </c>
      <c r="E72" s="18" t="s">
        <v>140</v>
      </c>
      <c r="F72" s="28" t="s">
        <v>14</v>
      </c>
      <c r="G72" s="28" t="s">
        <v>19</v>
      </c>
      <c r="H72" s="21">
        <f t="shared" si="0"/>
        <v>5970.1492537313434</v>
      </c>
      <c r="I72" s="22">
        <f>H72*0.8</f>
        <v>4776.1194029850749</v>
      </c>
      <c r="J72" s="23" t="e">
        <f>I72*#REF!</f>
        <v>#REF!</v>
      </c>
      <c r="K72" s="24">
        <v>5455.85</v>
      </c>
    </row>
    <row r="73" spans="1:11" s="40" customFormat="1">
      <c r="A73" s="15">
        <v>57</v>
      </c>
      <c r="B73" s="42"/>
      <c r="C73" s="32" t="s">
        <v>141</v>
      </c>
      <c r="D73" s="18" t="s">
        <v>142</v>
      </c>
      <c r="E73" s="18" t="s">
        <v>143</v>
      </c>
      <c r="F73" s="28" t="s">
        <v>14</v>
      </c>
      <c r="G73" s="28" t="s">
        <v>19</v>
      </c>
      <c r="H73" s="21">
        <f t="shared" si="0"/>
        <v>5970.1492537313434</v>
      </c>
      <c r="I73" s="22">
        <f>H73*0.8</f>
        <v>4776.1194029850749</v>
      </c>
      <c r="J73" s="23" t="e">
        <f>I73*#REF!</f>
        <v>#REF!</v>
      </c>
      <c r="K73" s="24">
        <v>5455.85</v>
      </c>
    </row>
    <row r="74" spans="1:11" s="40" customFormat="1">
      <c r="A74" s="15">
        <v>58</v>
      </c>
      <c r="B74" s="26">
        <v>57</v>
      </c>
      <c r="C74" s="32" t="s">
        <v>144</v>
      </c>
      <c r="D74" s="18" t="s">
        <v>145</v>
      </c>
      <c r="E74" s="18" t="s">
        <v>146</v>
      </c>
      <c r="F74" s="29" t="s">
        <v>21</v>
      </c>
      <c r="G74" s="29" t="s">
        <v>19</v>
      </c>
      <c r="H74" s="21">
        <f t="shared" si="0"/>
        <v>5970.1492537313434</v>
      </c>
      <c r="I74" s="22">
        <f>H74</f>
        <v>5970.1492537313434</v>
      </c>
      <c r="J74" s="23" t="e">
        <f>I74*#REF!</f>
        <v>#REF!</v>
      </c>
      <c r="K74" s="24">
        <v>6819.81</v>
      </c>
    </row>
    <row r="75" spans="1:11" s="40" customFormat="1">
      <c r="A75" s="25">
        <v>59</v>
      </c>
      <c r="B75" s="16">
        <v>58</v>
      </c>
      <c r="C75" s="32" t="s">
        <v>147</v>
      </c>
      <c r="D75" s="18" t="s">
        <v>148</v>
      </c>
      <c r="E75" s="18" t="s">
        <v>149</v>
      </c>
      <c r="F75" s="31" t="s">
        <v>32</v>
      </c>
      <c r="G75" s="31" t="s">
        <v>19</v>
      </c>
      <c r="H75" s="21">
        <f t="shared" si="0"/>
        <v>5970.1492537313434</v>
      </c>
      <c r="I75" s="22">
        <f>H75*1.2</f>
        <v>7164.1791044776119</v>
      </c>
      <c r="J75" s="23" t="e">
        <f>I75*#REF!</f>
        <v>#REF!</v>
      </c>
      <c r="K75" s="24">
        <v>8183.78</v>
      </c>
    </row>
    <row r="76" spans="1:11" s="40" customFormat="1">
      <c r="A76" s="15">
        <v>60</v>
      </c>
      <c r="B76" s="26">
        <v>59</v>
      </c>
      <c r="C76" s="32"/>
      <c r="D76" s="18"/>
      <c r="E76" s="18" t="s">
        <v>150</v>
      </c>
      <c r="F76" s="28" t="s">
        <v>14</v>
      </c>
      <c r="G76" s="28" t="s">
        <v>19</v>
      </c>
      <c r="H76" s="21">
        <f t="shared" si="0"/>
        <v>5970.1492537313434</v>
      </c>
      <c r="I76" s="22">
        <f t="shared" ref="I76:I81" si="2">H76*0.8</f>
        <v>4776.1194029850749</v>
      </c>
      <c r="J76" s="23" t="e">
        <f>I76*#REF!</f>
        <v>#REF!</v>
      </c>
      <c r="K76" s="24">
        <v>5455.85</v>
      </c>
    </row>
    <row r="77" spans="1:11" s="40" customFormat="1">
      <c r="A77" s="15">
        <v>61</v>
      </c>
      <c r="B77" s="26">
        <v>60</v>
      </c>
      <c r="C77" s="32"/>
      <c r="D77" s="18"/>
      <c r="E77" s="18" t="s">
        <v>151</v>
      </c>
      <c r="F77" s="28" t="s">
        <v>14</v>
      </c>
      <c r="G77" s="28" t="s">
        <v>19</v>
      </c>
      <c r="H77" s="21">
        <f t="shared" si="0"/>
        <v>5970.1492537313434</v>
      </c>
      <c r="I77" s="22">
        <f t="shared" si="2"/>
        <v>4776.1194029850749</v>
      </c>
      <c r="J77" s="23" t="e">
        <f>I77*#REF!</f>
        <v>#REF!</v>
      </c>
      <c r="K77" s="24">
        <v>5455.85</v>
      </c>
    </row>
    <row r="78" spans="1:11" s="40" customFormat="1">
      <c r="A78" s="25">
        <v>62</v>
      </c>
      <c r="B78" s="16">
        <v>61</v>
      </c>
      <c r="C78" s="32"/>
      <c r="D78" s="18"/>
      <c r="E78" s="18" t="s">
        <v>152</v>
      </c>
      <c r="F78" s="28" t="s">
        <v>14</v>
      </c>
      <c r="G78" s="28" t="s">
        <v>19</v>
      </c>
      <c r="H78" s="21">
        <f t="shared" si="0"/>
        <v>5970.1492537313434</v>
      </c>
      <c r="I78" s="22">
        <f t="shared" si="2"/>
        <v>4776.1194029850749</v>
      </c>
      <c r="J78" s="23" t="e">
        <f>I78*#REF!</f>
        <v>#REF!</v>
      </c>
      <c r="K78" s="24">
        <v>5455.85</v>
      </c>
    </row>
    <row r="79" spans="1:11" s="40" customFormat="1">
      <c r="A79" s="15">
        <v>63</v>
      </c>
      <c r="B79" s="26">
        <v>62</v>
      </c>
      <c r="C79" s="32"/>
      <c r="D79" s="18"/>
      <c r="E79" s="18" t="s">
        <v>153</v>
      </c>
      <c r="F79" s="28" t="s">
        <v>14</v>
      </c>
      <c r="G79" s="28" t="s">
        <v>19</v>
      </c>
      <c r="H79" s="21">
        <f t="shared" si="0"/>
        <v>5970.1492537313434</v>
      </c>
      <c r="I79" s="22">
        <f t="shared" si="2"/>
        <v>4776.1194029850749</v>
      </c>
      <c r="J79" s="23" t="e">
        <f>I79*#REF!</f>
        <v>#REF!</v>
      </c>
      <c r="K79" s="24">
        <v>5455.85</v>
      </c>
    </row>
    <row r="80" spans="1:11" s="40" customFormat="1">
      <c r="A80" s="15">
        <v>64</v>
      </c>
      <c r="B80" s="26"/>
      <c r="C80" s="32"/>
      <c r="D80" s="18"/>
      <c r="E80" s="18" t="s">
        <v>154</v>
      </c>
      <c r="F80" s="28" t="s">
        <v>21</v>
      </c>
      <c r="G80" s="28" t="s">
        <v>19</v>
      </c>
      <c r="H80" s="21">
        <f t="shared" si="0"/>
        <v>5970.1492537313434</v>
      </c>
      <c r="I80" s="22">
        <f>H80</f>
        <v>5970.1492537313434</v>
      </c>
      <c r="J80" s="23" t="e">
        <f>I80*#REF!</f>
        <v>#REF!</v>
      </c>
      <c r="K80" s="24">
        <v>6819.81</v>
      </c>
    </row>
    <row r="81" spans="1:11" s="40" customFormat="1">
      <c r="A81" s="25">
        <v>65</v>
      </c>
      <c r="B81" s="26"/>
      <c r="C81" s="32"/>
      <c r="D81" s="18"/>
      <c r="E81" s="18" t="s">
        <v>155</v>
      </c>
      <c r="F81" s="28" t="s">
        <v>14</v>
      </c>
      <c r="G81" s="28" t="s">
        <v>19</v>
      </c>
      <c r="H81" s="21">
        <f t="shared" si="0"/>
        <v>5970.1492537313434</v>
      </c>
      <c r="I81" s="22">
        <f t="shared" si="2"/>
        <v>4776.1194029850749</v>
      </c>
      <c r="J81" s="23" t="e">
        <f>I81*#REF!</f>
        <v>#REF!</v>
      </c>
      <c r="K81" s="24">
        <v>5455.85</v>
      </c>
    </row>
    <row r="82" spans="1:11" s="40" customFormat="1">
      <c r="A82" s="15"/>
      <c r="B82" s="26"/>
      <c r="C82" s="32"/>
      <c r="D82" s="18"/>
      <c r="E82" s="18" t="s">
        <v>22</v>
      </c>
      <c r="F82" s="28"/>
      <c r="G82" s="28"/>
      <c r="H82" s="21"/>
      <c r="I82" s="22"/>
      <c r="J82" s="23"/>
      <c r="K82" s="24">
        <v>42282.84</v>
      </c>
    </row>
    <row r="83" spans="1:11" s="40" customFormat="1">
      <c r="A83" s="15">
        <v>66</v>
      </c>
      <c r="B83" s="26">
        <v>63</v>
      </c>
      <c r="C83" s="32" t="s">
        <v>156</v>
      </c>
      <c r="D83" s="18" t="s">
        <v>157</v>
      </c>
      <c r="E83" s="18" t="s">
        <v>158</v>
      </c>
      <c r="F83" s="31" t="s">
        <v>32</v>
      </c>
      <c r="G83" s="31" t="s">
        <v>19</v>
      </c>
      <c r="H83" s="21">
        <f t="shared" ref="H83:H156" si="3">1600000/268</f>
        <v>5970.1492537313434</v>
      </c>
      <c r="I83" s="22">
        <f>H83*1.2</f>
        <v>7164.1791044776119</v>
      </c>
      <c r="J83" s="23" t="e">
        <f>I83*#REF!</f>
        <v>#REF!</v>
      </c>
      <c r="K83" s="24">
        <v>8183.78</v>
      </c>
    </row>
    <row r="84" spans="1:11" s="40" customFormat="1">
      <c r="A84" s="15">
        <v>67</v>
      </c>
      <c r="B84" s="16">
        <v>64</v>
      </c>
      <c r="C84" s="32"/>
      <c r="D84" s="18"/>
      <c r="E84" s="18" t="s">
        <v>159</v>
      </c>
      <c r="F84" s="28" t="s">
        <v>14</v>
      </c>
      <c r="G84" s="28" t="s">
        <v>19</v>
      </c>
      <c r="H84" s="21">
        <f t="shared" si="3"/>
        <v>5970.1492537313434</v>
      </c>
      <c r="I84" s="22">
        <f>H84*0.8</f>
        <v>4776.1194029850749</v>
      </c>
      <c r="J84" s="23" t="e">
        <f>I84*#REF!</f>
        <v>#REF!</v>
      </c>
      <c r="K84" s="24">
        <v>5455.85</v>
      </c>
    </row>
    <row r="85" spans="1:11" s="40" customFormat="1">
      <c r="A85" s="25">
        <v>68</v>
      </c>
      <c r="B85" s="16"/>
      <c r="C85" s="32"/>
      <c r="D85" s="18"/>
      <c r="E85" s="18" t="s">
        <v>160</v>
      </c>
      <c r="F85" s="28" t="s">
        <v>14</v>
      </c>
      <c r="G85" s="28" t="s">
        <v>19</v>
      </c>
      <c r="H85" s="21">
        <f t="shared" si="3"/>
        <v>5970.1492537313434</v>
      </c>
      <c r="I85" s="22">
        <f>H85*0.8</f>
        <v>4776.1194029850749</v>
      </c>
      <c r="J85" s="23" t="e">
        <f>I85*#REF!</f>
        <v>#REF!</v>
      </c>
      <c r="K85" s="24">
        <v>5455.85</v>
      </c>
    </row>
    <row r="86" spans="1:11" s="40" customFormat="1">
      <c r="A86" s="15">
        <v>69</v>
      </c>
      <c r="B86" s="26">
        <v>65</v>
      </c>
      <c r="C86" s="32"/>
      <c r="D86" s="18"/>
      <c r="E86" s="18" t="s">
        <v>161</v>
      </c>
      <c r="F86" s="29" t="s">
        <v>21</v>
      </c>
      <c r="G86" s="29" t="s">
        <v>19</v>
      </c>
      <c r="H86" s="21">
        <f t="shared" si="3"/>
        <v>5970.1492537313434</v>
      </c>
      <c r="I86" s="22">
        <f>H86</f>
        <v>5970.1492537313434</v>
      </c>
      <c r="J86" s="23" t="e">
        <f>I86*#REF!</f>
        <v>#REF!</v>
      </c>
      <c r="K86" s="24">
        <v>6819.81</v>
      </c>
    </row>
    <row r="87" spans="1:11" s="40" customFormat="1">
      <c r="A87" s="15"/>
      <c r="B87" s="26"/>
      <c r="C87" s="32"/>
      <c r="D87" s="18"/>
      <c r="E87" s="18" t="s">
        <v>22</v>
      </c>
      <c r="F87" s="29"/>
      <c r="G87" s="29"/>
      <c r="H87" s="21"/>
      <c r="I87" s="22"/>
      <c r="J87" s="23"/>
      <c r="K87" s="24">
        <v>25915.29</v>
      </c>
    </row>
    <row r="88" spans="1:11" s="40" customFormat="1">
      <c r="A88" s="15">
        <v>70</v>
      </c>
      <c r="B88" s="26">
        <v>66</v>
      </c>
      <c r="C88" s="32" t="s">
        <v>162</v>
      </c>
      <c r="D88" s="18" t="s">
        <v>163</v>
      </c>
      <c r="E88" s="18" t="s">
        <v>164</v>
      </c>
      <c r="F88" s="34" t="s">
        <v>32</v>
      </c>
      <c r="G88" s="34" t="s">
        <v>15</v>
      </c>
      <c r="H88" s="21">
        <f t="shared" si="3"/>
        <v>5970.1492537313434</v>
      </c>
      <c r="I88" s="22">
        <f>H88*1.8</f>
        <v>10746.268656716418</v>
      </c>
      <c r="J88" s="23" t="e">
        <f>I88*#REF!</f>
        <v>#REF!</v>
      </c>
      <c r="K88" s="24">
        <v>12275.66</v>
      </c>
    </row>
    <row r="89" spans="1:11" s="40" customFormat="1">
      <c r="A89" s="25">
        <v>71</v>
      </c>
      <c r="B89" s="16">
        <v>67</v>
      </c>
      <c r="C89" s="32" t="s">
        <v>165</v>
      </c>
      <c r="D89" s="18" t="s">
        <v>166</v>
      </c>
      <c r="E89" s="18" t="s">
        <v>167</v>
      </c>
      <c r="F89" s="28" t="s">
        <v>14</v>
      </c>
      <c r="G89" s="28" t="s">
        <v>19</v>
      </c>
      <c r="H89" s="21">
        <f t="shared" si="3"/>
        <v>5970.1492537313434</v>
      </c>
      <c r="I89" s="22">
        <f t="shared" ref="I89:I94" si="4">H89*0.8</f>
        <v>4776.1194029850749</v>
      </c>
      <c r="J89" s="23" t="e">
        <f>I89*#REF!</f>
        <v>#REF!</v>
      </c>
      <c r="K89" s="24">
        <v>5455.85</v>
      </c>
    </row>
    <row r="90" spans="1:11" s="40" customFormat="1">
      <c r="A90" s="15">
        <v>72</v>
      </c>
      <c r="B90" s="26">
        <v>68</v>
      </c>
      <c r="C90" s="32"/>
      <c r="D90" s="18"/>
      <c r="E90" s="18" t="s">
        <v>168</v>
      </c>
      <c r="F90" s="28" t="s">
        <v>14</v>
      </c>
      <c r="G90" s="28" t="s">
        <v>19</v>
      </c>
      <c r="H90" s="21">
        <f t="shared" si="3"/>
        <v>5970.1492537313434</v>
      </c>
      <c r="I90" s="22">
        <f t="shared" si="4"/>
        <v>4776.1194029850749</v>
      </c>
      <c r="J90" s="23" t="e">
        <f>I90*#REF!</f>
        <v>#REF!</v>
      </c>
      <c r="K90" s="24">
        <v>5455.85</v>
      </c>
    </row>
    <row r="91" spans="1:11" s="40" customFormat="1">
      <c r="A91" s="15">
        <v>73</v>
      </c>
      <c r="B91" s="26">
        <v>69</v>
      </c>
      <c r="C91" s="32"/>
      <c r="D91" s="18"/>
      <c r="E91" s="18" t="s">
        <v>169</v>
      </c>
      <c r="F91" s="28" t="s">
        <v>14</v>
      </c>
      <c r="G91" s="28" t="s">
        <v>19</v>
      </c>
      <c r="H91" s="21">
        <f t="shared" si="3"/>
        <v>5970.1492537313434</v>
      </c>
      <c r="I91" s="22">
        <f t="shared" si="4"/>
        <v>4776.1194029850749</v>
      </c>
      <c r="J91" s="23" t="e">
        <f>I91*#REF!</f>
        <v>#REF!</v>
      </c>
      <c r="K91" s="24">
        <v>5455.85</v>
      </c>
    </row>
    <row r="92" spans="1:11" s="40" customFormat="1">
      <c r="A92" s="25">
        <v>74</v>
      </c>
      <c r="B92" s="16"/>
      <c r="C92" s="32"/>
      <c r="D92" s="18"/>
      <c r="E92" s="18" t="s">
        <v>170</v>
      </c>
      <c r="F92" s="28" t="s">
        <v>14</v>
      </c>
      <c r="G92" s="28" t="s">
        <v>19</v>
      </c>
      <c r="H92" s="21">
        <f t="shared" si="3"/>
        <v>5970.1492537313434</v>
      </c>
      <c r="I92" s="22">
        <f t="shared" si="4"/>
        <v>4776.1194029850749</v>
      </c>
      <c r="J92" s="23" t="e">
        <f>I92*#REF!</f>
        <v>#REF!</v>
      </c>
      <c r="K92" s="24">
        <v>5455.85</v>
      </c>
    </row>
    <row r="93" spans="1:11" s="40" customFormat="1">
      <c r="A93" s="15">
        <v>75</v>
      </c>
      <c r="B93" s="16"/>
      <c r="C93" s="32"/>
      <c r="D93" s="18"/>
      <c r="E93" s="18" t="s">
        <v>171</v>
      </c>
      <c r="F93" s="28" t="s">
        <v>14</v>
      </c>
      <c r="G93" s="28" t="s">
        <v>19</v>
      </c>
      <c r="H93" s="21">
        <f t="shared" si="3"/>
        <v>5970.1492537313434</v>
      </c>
      <c r="I93" s="22">
        <f t="shared" si="4"/>
        <v>4776.1194029850749</v>
      </c>
      <c r="J93" s="23" t="e">
        <f>I93*#REF!</f>
        <v>#REF!</v>
      </c>
      <c r="K93" s="24">
        <v>5455.85</v>
      </c>
    </row>
    <row r="94" spans="1:11" s="40" customFormat="1">
      <c r="A94" s="15">
        <v>76</v>
      </c>
      <c r="B94" s="16"/>
      <c r="C94" s="32"/>
      <c r="D94" s="18"/>
      <c r="E94" s="18" t="s">
        <v>172</v>
      </c>
      <c r="F94" s="28" t="s">
        <v>14</v>
      </c>
      <c r="G94" s="28" t="s">
        <v>19</v>
      </c>
      <c r="H94" s="21">
        <f t="shared" si="3"/>
        <v>5970.1492537313434</v>
      </c>
      <c r="I94" s="22">
        <f t="shared" si="4"/>
        <v>4776.1194029850749</v>
      </c>
      <c r="J94" s="23" t="e">
        <f>I94*#REF!</f>
        <v>#REF!</v>
      </c>
      <c r="K94" s="24">
        <v>5455.85</v>
      </c>
    </row>
    <row r="95" spans="1:11" s="40" customFormat="1">
      <c r="A95" s="15"/>
      <c r="B95" s="16"/>
      <c r="C95" s="32"/>
      <c r="D95" s="18"/>
      <c r="E95" s="18" t="s">
        <v>22</v>
      </c>
      <c r="F95" s="28"/>
      <c r="G95" s="28"/>
      <c r="H95" s="21"/>
      <c r="I95" s="22"/>
      <c r="J95" s="23"/>
      <c r="K95" s="24">
        <v>32735.1</v>
      </c>
    </row>
    <row r="96" spans="1:11" s="40" customFormat="1">
      <c r="A96" s="25">
        <v>77</v>
      </c>
      <c r="B96" s="16">
        <v>70</v>
      </c>
      <c r="C96" s="32" t="s">
        <v>173</v>
      </c>
      <c r="D96" s="18" t="s">
        <v>174</v>
      </c>
      <c r="E96" s="18" t="s">
        <v>175</v>
      </c>
      <c r="F96" s="29" t="s">
        <v>21</v>
      </c>
      <c r="G96" s="29" t="s">
        <v>19</v>
      </c>
      <c r="H96" s="21">
        <f t="shared" si="3"/>
        <v>5970.1492537313434</v>
      </c>
      <c r="I96" s="22">
        <f>H96</f>
        <v>5970.1492537313434</v>
      </c>
      <c r="J96" s="23" t="e">
        <f>I96*#REF!</f>
        <v>#REF!</v>
      </c>
      <c r="K96" s="24">
        <v>6819.81</v>
      </c>
    </row>
    <row r="97" spans="1:11" s="40" customFormat="1">
      <c r="A97" s="15">
        <v>78</v>
      </c>
      <c r="B97" s="26">
        <v>75</v>
      </c>
      <c r="C97" s="32" t="s">
        <v>176</v>
      </c>
      <c r="D97" s="18" t="s">
        <v>177</v>
      </c>
      <c r="E97" s="18" t="s">
        <v>178</v>
      </c>
      <c r="F97" s="31" t="s">
        <v>32</v>
      </c>
      <c r="G97" s="31" t="s">
        <v>19</v>
      </c>
      <c r="H97" s="21">
        <f t="shared" si="3"/>
        <v>5970.1492537313434</v>
      </c>
      <c r="I97" s="22">
        <f>H97*1.2</f>
        <v>7164.1791044776119</v>
      </c>
      <c r="J97" s="23" t="e">
        <f>I97*#REF!</f>
        <v>#REF!</v>
      </c>
      <c r="K97" s="24">
        <v>8183.78</v>
      </c>
    </row>
    <row r="98" spans="1:11" s="40" customFormat="1">
      <c r="A98" s="15">
        <v>79</v>
      </c>
      <c r="B98" s="16">
        <v>76</v>
      </c>
      <c r="C98" s="32" t="s">
        <v>179</v>
      </c>
      <c r="D98" s="18" t="s">
        <v>180</v>
      </c>
      <c r="E98" s="18" t="s">
        <v>181</v>
      </c>
      <c r="F98" s="28" t="s">
        <v>14</v>
      </c>
      <c r="G98" s="28" t="s">
        <v>19</v>
      </c>
      <c r="H98" s="21">
        <f t="shared" si="3"/>
        <v>5970.1492537313434</v>
      </c>
      <c r="I98" s="22">
        <f>H98*0.8</f>
        <v>4776.1194029850749</v>
      </c>
      <c r="J98" s="23" t="e">
        <f>I98*#REF!</f>
        <v>#REF!</v>
      </c>
      <c r="K98" s="24">
        <v>5455.85</v>
      </c>
    </row>
    <row r="99" spans="1:11" s="40" customFormat="1">
      <c r="A99" s="25">
        <v>80</v>
      </c>
      <c r="B99" s="26">
        <v>78</v>
      </c>
      <c r="C99" s="32" t="s">
        <v>182</v>
      </c>
      <c r="D99" s="18" t="s">
        <v>183</v>
      </c>
      <c r="E99" s="18" t="s">
        <v>184</v>
      </c>
      <c r="F99" s="28" t="s">
        <v>14</v>
      </c>
      <c r="G99" s="28" t="s">
        <v>19</v>
      </c>
      <c r="H99" s="21">
        <f t="shared" si="3"/>
        <v>5970.1492537313434</v>
      </c>
      <c r="I99" s="22">
        <f>H99*0.8</f>
        <v>4776.1194029850749</v>
      </c>
      <c r="J99" s="23" t="e">
        <f>I99*#REF!</f>
        <v>#REF!</v>
      </c>
      <c r="K99" s="24">
        <v>5455.85</v>
      </c>
    </row>
    <row r="100" spans="1:11" s="40" customFormat="1">
      <c r="A100" s="15">
        <v>81</v>
      </c>
      <c r="B100" s="16">
        <v>79</v>
      </c>
      <c r="C100" s="32" t="s">
        <v>185</v>
      </c>
      <c r="D100" s="18" t="s">
        <v>186</v>
      </c>
      <c r="E100" s="18" t="s">
        <v>187</v>
      </c>
      <c r="F100" s="28" t="s">
        <v>14</v>
      </c>
      <c r="G100" s="28" t="s">
        <v>19</v>
      </c>
      <c r="H100" s="21">
        <f t="shared" si="3"/>
        <v>5970.1492537313434</v>
      </c>
      <c r="I100" s="22">
        <f>H100*0.8</f>
        <v>4776.1194029850749</v>
      </c>
      <c r="J100" s="23" t="e">
        <f>I100*#REF!</f>
        <v>#REF!</v>
      </c>
      <c r="K100" s="24">
        <v>5455.85</v>
      </c>
    </row>
    <row r="101" spans="1:11" s="40" customFormat="1">
      <c r="A101" s="15">
        <v>82</v>
      </c>
      <c r="B101" s="26">
        <v>80</v>
      </c>
      <c r="C101" s="32"/>
      <c r="D101" s="18"/>
      <c r="E101" s="18" t="s">
        <v>188</v>
      </c>
      <c r="F101" s="29" t="s">
        <v>21</v>
      </c>
      <c r="G101" s="29" t="s">
        <v>19</v>
      </c>
      <c r="H101" s="21">
        <f t="shared" si="3"/>
        <v>5970.1492537313434</v>
      </c>
      <c r="I101" s="22">
        <f>H101</f>
        <v>5970.1492537313434</v>
      </c>
      <c r="J101" s="23" t="e">
        <f>I101*#REF!</f>
        <v>#REF!</v>
      </c>
      <c r="K101" s="24">
        <v>6819.81</v>
      </c>
    </row>
    <row r="102" spans="1:11" s="40" customFormat="1">
      <c r="A102" s="15"/>
      <c r="B102" s="16"/>
      <c r="C102" s="32"/>
      <c r="D102" s="18"/>
      <c r="E102" s="18" t="s">
        <v>22</v>
      </c>
      <c r="F102" s="29"/>
      <c r="G102" s="29"/>
      <c r="H102" s="21"/>
      <c r="I102" s="22"/>
      <c r="J102" s="23"/>
      <c r="K102" s="24">
        <v>12275.66</v>
      </c>
    </row>
    <row r="103" spans="1:11" s="40" customFormat="1">
      <c r="A103" s="25">
        <v>83</v>
      </c>
      <c r="B103" s="16">
        <v>178</v>
      </c>
      <c r="C103" s="18" t="s">
        <v>189</v>
      </c>
      <c r="D103" s="18" t="s">
        <v>190</v>
      </c>
      <c r="E103" s="41" t="s">
        <v>191</v>
      </c>
      <c r="F103" s="43" t="s">
        <v>14</v>
      </c>
      <c r="G103" s="43" t="s">
        <v>19</v>
      </c>
      <c r="H103" s="21">
        <f t="shared" si="3"/>
        <v>5970.1492537313434</v>
      </c>
      <c r="I103" s="22">
        <f>H103*0.8</f>
        <v>4776.1194029850749</v>
      </c>
      <c r="J103" s="23" t="e">
        <f>I103*#REF!</f>
        <v>#REF!</v>
      </c>
      <c r="K103" s="24">
        <v>5455.85</v>
      </c>
    </row>
    <row r="104" spans="1:11" s="40" customFormat="1">
      <c r="A104" s="15">
        <v>84</v>
      </c>
      <c r="B104" s="16"/>
      <c r="C104" s="32"/>
      <c r="D104" s="18"/>
      <c r="E104" s="41" t="s">
        <v>192</v>
      </c>
      <c r="F104" s="43" t="s">
        <v>14</v>
      </c>
      <c r="G104" s="43" t="s">
        <v>19</v>
      </c>
      <c r="H104" s="21">
        <f t="shared" si="3"/>
        <v>5970.1492537313434</v>
      </c>
      <c r="I104" s="22">
        <f>H104*0.8</f>
        <v>4776.1194029850749</v>
      </c>
      <c r="J104" s="23" t="e">
        <f>I104*#REF!</f>
        <v>#REF!</v>
      </c>
      <c r="K104" s="24">
        <v>5455.85</v>
      </c>
    </row>
    <row r="105" spans="1:11" s="40" customFormat="1">
      <c r="A105" s="15"/>
      <c r="B105" s="16"/>
      <c r="C105" s="32"/>
      <c r="D105" s="18"/>
      <c r="E105" s="18" t="s">
        <v>22</v>
      </c>
      <c r="F105" s="43"/>
      <c r="G105" s="43"/>
      <c r="H105" s="21"/>
      <c r="I105" s="22"/>
      <c r="J105" s="23"/>
      <c r="K105" s="24">
        <v>10911.7</v>
      </c>
    </row>
    <row r="106" spans="1:11" s="40" customFormat="1">
      <c r="A106" s="15">
        <v>85</v>
      </c>
      <c r="B106" s="26">
        <v>81</v>
      </c>
      <c r="C106" s="32" t="s">
        <v>193</v>
      </c>
      <c r="D106" s="18" t="s">
        <v>194</v>
      </c>
      <c r="E106" s="18" t="s">
        <v>195</v>
      </c>
      <c r="F106" s="28" t="s">
        <v>14</v>
      </c>
      <c r="G106" s="28" t="s">
        <v>19</v>
      </c>
      <c r="H106" s="21">
        <f t="shared" si="3"/>
        <v>5970.1492537313434</v>
      </c>
      <c r="I106" s="22">
        <f>H106*0.8</f>
        <v>4776.1194029850749</v>
      </c>
      <c r="J106" s="23" t="e">
        <f>I106*#REF!</f>
        <v>#REF!</v>
      </c>
      <c r="K106" s="24">
        <v>5455.85</v>
      </c>
    </row>
    <row r="107" spans="1:11" s="40" customFormat="1">
      <c r="A107" s="25">
        <v>86</v>
      </c>
      <c r="B107" s="26">
        <v>83</v>
      </c>
      <c r="C107" s="18" t="s">
        <v>196</v>
      </c>
      <c r="D107" s="18" t="s">
        <v>197</v>
      </c>
      <c r="E107" s="41" t="s">
        <v>198</v>
      </c>
      <c r="F107" s="20" t="s">
        <v>14</v>
      </c>
      <c r="G107" s="20" t="s">
        <v>15</v>
      </c>
      <c r="H107" s="21">
        <f t="shared" si="3"/>
        <v>5970.1492537313434</v>
      </c>
      <c r="I107" s="22">
        <f>H107*1.2</f>
        <v>7164.1791044776119</v>
      </c>
      <c r="J107" s="23" t="e">
        <f>I107*#REF!</f>
        <v>#REF!</v>
      </c>
      <c r="K107" s="24">
        <v>8183.78</v>
      </c>
    </row>
    <row r="108" spans="1:11" s="40" customFormat="1">
      <c r="A108" s="15">
        <v>87</v>
      </c>
      <c r="B108" s="26">
        <v>84</v>
      </c>
      <c r="C108" s="32" t="s">
        <v>199</v>
      </c>
      <c r="D108" s="18" t="s">
        <v>200</v>
      </c>
      <c r="E108" s="18" t="s">
        <v>201</v>
      </c>
      <c r="F108" s="31" t="s">
        <v>32</v>
      </c>
      <c r="G108" s="31" t="s">
        <v>19</v>
      </c>
      <c r="H108" s="21">
        <f t="shared" si="3"/>
        <v>5970.1492537313434</v>
      </c>
      <c r="I108" s="22">
        <f>H108*1.2</f>
        <v>7164.1791044776119</v>
      </c>
      <c r="J108" s="23" t="e">
        <f>I108*#REF!</f>
        <v>#REF!</v>
      </c>
      <c r="K108" s="24">
        <v>8183.78</v>
      </c>
    </row>
    <row r="109" spans="1:11" s="40" customFormat="1">
      <c r="A109" s="15">
        <v>88</v>
      </c>
      <c r="B109" s="16">
        <v>85</v>
      </c>
      <c r="C109" s="32"/>
      <c r="D109" s="18"/>
      <c r="E109" s="18" t="s">
        <v>202</v>
      </c>
      <c r="F109" s="28" t="s">
        <v>14</v>
      </c>
      <c r="G109" s="28" t="s">
        <v>19</v>
      </c>
      <c r="H109" s="21">
        <f t="shared" si="3"/>
        <v>5970.1492537313434</v>
      </c>
      <c r="I109" s="22">
        <f>H109*0.8</f>
        <v>4776.1194029850749</v>
      </c>
      <c r="J109" s="23" t="e">
        <f>I109*#REF!</f>
        <v>#REF!</v>
      </c>
      <c r="K109" s="24">
        <v>5455.85</v>
      </c>
    </row>
    <row r="110" spans="1:11" s="40" customFormat="1">
      <c r="A110" s="25">
        <v>89</v>
      </c>
      <c r="B110" s="26">
        <v>86</v>
      </c>
      <c r="C110" s="32"/>
      <c r="D110" s="18"/>
      <c r="E110" s="44" t="s">
        <v>203</v>
      </c>
      <c r="F110" s="29" t="s">
        <v>21</v>
      </c>
      <c r="G110" s="29" t="s">
        <v>19</v>
      </c>
      <c r="H110" s="21">
        <f t="shared" si="3"/>
        <v>5970.1492537313434</v>
      </c>
      <c r="I110" s="22">
        <f>H110</f>
        <v>5970.1492537313434</v>
      </c>
      <c r="J110" s="23" t="e">
        <f>I110*#REF!</f>
        <v>#REF!</v>
      </c>
      <c r="K110" s="24">
        <v>6819.81</v>
      </c>
    </row>
    <row r="111" spans="1:11" s="40" customFormat="1">
      <c r="A111" s="15">
        <v>90</v>
      </c>
      <c r="B111" s="26">
        <v>87</v>
      </c>
      <c r="C111" s="32"/>
      <c r="D111" s="18"/>
      <c r="E111" s="45" t="s">
        <v>204</v>
      </c>
      <c r="F111" s="28" t="s">
        <v>21</v>
      </c>
      <c r="G111" s="28" t="s">
        <v>19</v>
      </c>
      <c r="H111" s="21">
        <f t="shared" si="3"/>
        <v>5970.1492537313434</v>
      </c>
      <c r="I111" s="22">
        <f>H111</f>
        <v>5970.1492537313434</v>
      </c>
      <c r="J111" s="23" t="e">
        <f>I111*#REF!</f>
        <v>#REF!</v>
      </c>
      <c r="K111" s="24">
        <v>6819.81</v>
      </c>
    </row>
    <row r="112" spans="1:11" s="40" customFormat="1">
      <c r="A112" s="15"/>
      <c r="B112" s="26"/>
      <c r="C112" s="32"/>
      <c r="D112" s="18"/>
      <c r="E112" s="18" t="s">
        <v>22</v>
      </c>
      <c r="F112" s="28"/>
      <c r="G112" s="28"/>
      <c r="H112" s="21"/>
      <c r="I112" s="22"/>
      <c r="J112" s="23"/>
      <c r="K112" s="24">
        <v>27279.25</v>
      </c>
    </row>
    <row r="113" spans="1:11" s="40" customFormat="1">
      <c r="A113" s="15">
        <v>91</v>
      </c>
      <c r="B113" s="26"/>
      <c r="C113" s="32" t="s">
        <v>205</v>
      </c>
      <c r="D113" s="35" t="s">
        <v>206</v>
      </c>
      <c r="E113" s="18" t="s">
        <v>207</v>
      </c>
      <c r="F113" s="29" t="s">
        <v>21</v>
      </c>
      <c r="G113" s="29" t="s">
        <v>19</v>
      </c>
      <c r="H113" s="21">
        <f t="shared" si="3"/>
        <v>5970.1492537313434</v>
      </c>
      <c r="I113" s="22">
        <f>H113</f>
        <v>5970.1492537313434</v>
      </c>
      <c r="J113" s="23" t="e">
        <f>I113*#REF!</f>
        <v>#REF!</v>
      </c>
      <c r="K113" s="24">
        <v>6819.81</v>
      </c>
    </row>
    <row r="114" spans="1:11" s="40" customFormat="1">
      <c r="A114" s="25">
        <v>92</v>
      </c>
      <c r="B114" s="26">
        <v>89</v>
      </c>
      <c r="C114" s="32" t="s">
        <v>208</v>
      </c>
      <c r="D114" s="18" t="s">
        <v>209</v>
      </c>
      <c r="E114" s="18" t="s">
        <v>210</v>
      </c>
      <c r="F114" s="20" t="s">
        <v>14</v>
      </c>
      <c r="G114" s="20" t="s">
        <v>15</v>
      </c>
      <c r="H114" s="21">
        <f t="shared" si="3"/>
        <v>5970.1492537313434</v>
      </c>
      <c r="I114" s="22">
        <f>H114*1.2</f>
        <v>7164.1791044776119</v>
      </c>
      <c r="J114" s="23" t="e">
        <f>I114*#REF!</f>
        <v>#REF!</v>
      </c>
      <c r="K114" s="24">
        <v>8183.78</v>
      </c>
    </row>
    <row r="115" spans="1:11" s="40" customFormat="1">
      <c r="A115" s="15">
        <v>93</v>
      </c>
      <c r="B115" s="26">
        <v>92</v>
      </c>
      <c r="C115" s="32" t="s">
        <v>211</v>
      </c>
      <c r="D115" s="18" t="s">
        <v>212</v>
      </c>
      <c r="E115" s="18" t="s">
        <v>213</v>
      </c>
      <c r="F115" s="33" t="s">
        <v>21</v>
      </c>
      <c r="G115" s="33" t="s">
        <v>15</v>
      </c>
      <c r="H115" s="21">
        <f t="shared" si="3"/>
        <v>5970.1492537313434</v>
      </c>
      <c r="I115" s="22">
        <f>H115*1.5</f>
        <v>8955.2238805970155</v>
      </c>
      <c r="J115" s="23" t="e">
        <f>I115*#REF!</f>
        <v>#REF!</v>
      </c>
      <c r="K115" s="24">
        <v>10229.719999999999</v>
      </c>
    </row>
    <row r="116" spans="1:11" s="40" customFormat="1">
      <c r="A116" s="15">
        <v>94</v>
      </c>
      <c r="B116" s="26">
        <v>93</v>
      </c>
      <c r="C116" s="32" t="s">
        <v>214</v>
      </c>
      <c r="D116" s="18" t="s">
        <v>215</v>
      </c>
      <c r="E116" s="18" t="s">
        <v>216</v>
      </c>
      <c r="F116" s="29" t="s">
        <v>21</v>
      </c>
      <c r="G116" s="29" t="s">
        <v>19</v>
      </c>
      <c r="H116" s="21">
        <f t="shared" si="3"/>
        <v>5970.1492537313434</v>
      </c>
      <c r="I116" s="22">
        <f>H116</f>
        <v>5970.1492537313434</v>
      </c>
      <c r="J116" s="23" t="e">
        <f>I116*#REF!</f>
        <v>#REF!</v>
      </c>
      <c r="K116" s="24">
        <v>6819.81</v>
      </c>
    </row>
    <row r="117" spans="1:11" s="40" customFormat="1">
      <c r="A117" s="25">
        <v>95</v>
      </c>
      <c r="B117" s="16">
        <v>94</v>
      </c>
      <c r="C117" s="32" t="s">
        <v>217</v>
      </c>
      <c r="D117" s="18" t="s">
        <v>218</v>
      </c>
      <c r="E117" s="18" t="s">
        <v>219</v>
      </c>
      <c r="F117" s="20" t="s">
        <v>14</v>
      </c>
      <c r="G117" s="20" t="s">
        <v>15</v>
      </c>
      <c r="H117" s="21">
        <f t="shared" si="3"/>
        <v>5970.1492537313434</v>
      </c>
      <c r="I117" s="22">
        <f>H117*1.2</f>
        <v>7164.1791044776119</v>
      </c>
      <c r="J117" s="23" t="e">
        <f>I117*#REF!</f>
        <v>#REF!</v>
      </c>
      <c r="K117" s="24">
        <v>8183.78</v>
      </c>
    </row>
    <row r="118" spans="1:11" s="40" customFormat="1">
      <c r="A118" s="15">
        <v>96</v>
      </c>
      <c r="B118" s="16"/>
      <c r="C118" s="32" t="s">
        <v>220</v>
      </c>
      <c r="D118" s="18" t="s">
        <v>221</v>
      </c>
      <c r="E118" s="18" t="s">
        <v>222</v>
      </c>
      <c r="F118" s="28" t="s">
        <v>14</v>
      </c>
      <c r="G118" s="28" t="s">
        <v>19</v>
      </c>
      <c r="H118" s="21">
        <f t="shared" si="3"/>
        <v>5970.1492537313434</v>
      </c>
      <c r="I118" s="22">
        <f>H118*0.8</f>
        <v>4776.1194029850749</v>
      </c>
      <c r="J118" s="23" t="e">
        <f>I118*#REF!</f>
        <v>#REF!</v>
      </c>
      <c r="K118" s="24">
        <v>5455.85</v>
      </c>
    </row>
    <row r="119" spans="1:11" s="40" customFormat="1">
      <c r="A119" s="15">
        <v>97</v>
      </c>
      <c r="B119" s="26">
        <v>101</v>
      </c>
      <c r="C119" s="32" t="s">
        <v>223</v>
      </c>
      <c r="D119" s="18" t="s">
        <v>224</v>
      </c>
      <c r="E119" s="18" t="s">
        <v>225</v>
      </c>
      <c r="F119" s="29" t="s">
        <v>21</v>
      </c>
      <c r="G119" s="29" t="s">
        <v>19</v>
      </c>
      <c r="H119" s="21">
        <f t="shared" si="3"/>
        <v>5970.1492537313434</v>
      </c>
      <c r="I119" s="22">
        <f>H119</f>
        <v>5970.1492537313434</v>
      </c>
      <c r="J119" s="23" t="e">
        <f>I119*#REF!</f>
        <v>#REF!</v>
      </c>
      <c r="K119" s="24">
        <v>6819.81</v>
      </c>
    </row>
    <row r="120" spans="1:11" s="40" customFormat="1">
      <c r="A120" s="25">
        <v>98</v>
      </c>
      <c r="B120" s="16">
        <v>103</v>
      </c>
      <c r="C120" s="32" t="s">
        <v>226</v>
      </c>
      <c r="D120" s="18" t="s">
        <v>227</v>
      </c>
      <c r="E120" s="18" t="s">
        <v>228</v>
      </c>
      <c r="F120" s="28" t="s">
        <v>14</v>
      </c>
      <c r="G120" s="28" t="s">
        <v>19</v>
      </c>
      <c r="H120" s="21">
        <f t="shared" si="3"/>
        <v>5970.1492537313434</v>
      </c>
      <c r="I120" s="22">
        <f>H120*0.8</f>
        <v>4776.1194029850749</v>
      </c>
      <c r="J120" s="23" t="e">
        <f>I120*#REF!</f>
        <v>#REF!</v>
      </c>
      <c r="K120" s="24">
        <v>5455.85</v>
      </c>
    </row>
    <row r="121" spans="1:11" s="40" customFormat="1">
      <c r="A121" s="15">
        <v>99</v>
      </c>
      <c r="B121" s="26">
        <v>104</v>
      </c>
      <c r="C121" s="32" t="s">
        <v>229</v>
      </c>
      <c r="D121" s="18" t="s">
        <v>230</v>
      </c>
      <c r="E121" s="18" t="s">
        <v>231</v>
      </c>
      <c r="F121" s="33" t="s">
        <v>21</v>
      </c>
      <c r="G121" s="33" t="s">
        <v>15</v>
      </c>
      <c r="H121" s="21">
        <f t="shared" si="3"/>
        <v>5970.1492537313434</v>
      </c>
      <c r="I121" s="22">
        <f>H121*1.5</f>
        <v>8955.2238805970155</v>
      </c>
      <c r="J121" s="23" t="e">
        <f>I121*#REF!</f>
        <v>#REF!</v>
      </c>
      <c r="K121" s="24">
        <v>10229.719999999999</v>
      </c>
    </row>
    <row r="122" spans="1:11" s="40" customFormat="1">
      <c r="A122" s="15">
        <v>100</v>
      </c>
      <c r="B122" s="26">
        <v>105</v>
      </c>
      <c r="C122" s="32" t="s">
        <v>232</v>
      </c>
      <c r="D122" s="18" t="s">
        <v>233</v>
      </c>
      <c r="E122" s="18" t="s">
        <v>234</v>
      </c>
      <c r="F122" s="28" t="s">
        <v>14</v>
      </c>
      <c r="G122" s="28" t="s">
        <v>19</v>
      </c>
      <c r="H122" s="21">
        <f t="shared" si="3"/>
        <v>5970.1492537313434</v>
      </c>
      <c r="I122" s="22">
        <f>H122*0.8</f>
        <v>4776.1194029850749</v>
      </c>
      <c r="J122" s="23" t="e">
        <f>I122*#REF!</f>
        <v>#REF!</v>
      </c>
      <c r="K122" s="24">
        <v>5455.85</v>
      </c>
    </row>
    <row r="123" spans="1:11" s="40" customFormat="1">
      <c r="A123" s="25">
        <v>101</v>
      </c>
      <c r="B123" s="16">
        <v>106</v>
      </c>
      <c r="C123" s="32" t="s">
        <v>235</v>
      </c>
      <c r="D123" s="18" t="s">
        <v>236</v>
      </c>
      <c r="E123" s="18" t="s">
        <v>237</v>
      </c>
      <c r="F123" s="34" t="s">
        <v>32</v>
      </c>
      <c r="G123" s="34" t="s">
        <v>15</v>
      </c>
      <c r="H123" s="21">
        <f t="shared" si="3"/>
        <v>5970.1492537313434</v>
      </c>
      <c r="I123" s="22">
        <f>H123*1.8</f>
        <v>10746.268656716418</v>
      </c>
      <c r="J123" s="23" t="e">
        <f>I123*#REF!</f>
        <v>#REF!</v>
      </c>
      <c r="K123" s="24">
        <v>12275.66</v>
      </c>
    </row>
    <row r="124" spans="1:11" s="40" customFormat="1">
      <c r="A124" s="15">
        <v>102</v>
      </c>
      <c r="B124" s="16"/>
      <c r="C124" s="32" t="s">
        <v>238</v>
      </c>
      <c r="D124" s="18" t="s">
        <v>239</v>
      </c>
      <c r="E124" s="18" t="s">
        <v>240</v>
      </c>
      <c r="F124" s="28" t="s">
        <v>14</v>
      </c>
      <c r="G124" s="28" t="s">
        <v>19</v>
      </c>
      <c r="H124" s="21">
        <f t="shared" si="3"/>
        <v>5970.1492537313434</v>
      </c>
      <c r="I124" s="22">
        <f>H124*0.8</f>
        <v>4776.1194029850749</v>
      </c>
      <c r="J124" s="23" t="e">
        <f>I124*#REF!</f>
        <v>#REF!</v>
      </c>
      <c r="K124" s="24">
        <v>5455.85</v>
      </c>
    </row>
    <row r="125" spans="1:11" s="40" customFormat="1">
      <c r="A125" s="15">
        <v>103</v>
      </c>
      <c r="B125" s="26">
        <v>108</v>
      </c>
      <c r="C125" s="18" t="s">
        <v>241</v>
      </c>
      <c r="D125" s="46" t="s">
        <v>242</v>
      </c>
      <c r="E125" s="35" t="s">
        <v>243</v>
      </c>
      <c r="F125" s="31" t="s">
        <v>32</v>
      </c>
      <c r="G125" s="31" t="s">
        <v>19</v>
      </c>
      <c r="H125" s="21">
        <f t="shared" si="3"/>
        <v>5970.1492537313434</v>
      </c>
      <c r="I125" s="22">
        <f>H125*1.2</f>
        <v>7164.1791044776119</v>
      </c>
      <c r="J125" s="23" t="e">
        <f>I125*#REF!</f>
        <v>#REF!</v>
      </c>
      <c r="K125" s="24">
        <v>8183.78</v>
      </c>
    </row>
    <row r="126" spans="1:11" s="40" customFormat="1">
      <c r="A126" s="25">
        <v>104</v>
      </c>
      <c r="B126" s="16">
        <v>109</v>
      </c>
      <c r="C126" s="32" t="s">
        <v>244</v>
      </c>
      <c r="D126" s="18" t="s">
        <v>245</v>
      </c>
      <c r="E126" s="41" t="s">
        <v>246</v>
      </c>
      <c r="F126" s="33" t="s">
        <v>32</v>
      </c>
      <c r="G126" s="33" t="s">
        <v>15</v>
      </c>
      <c r="H126" s="21">
        <f t="shared" si="3"/>
        <v>5970.1492537313434</v>
      </c>
      <c r="I126" s="22">
        <f>H126*1.8</f>
        <v>10746.268656716418</v>
      </c>
      <c r="J126" s="23" t="e">
        <f>I126*#REF!</f>
        <v>#REF!</v>
      </c>
      <c r="K126" s="24">
        <v>12275.66</v>
      </c>
    </row>
    <row r="127" spans="1:11" s="40" customFormat="1">
      <c r="A127" s="15">
        <v>105</v>
      </c>
      <c r="B127" s="16"/>
      <c r="C127" s="32"/>
      <c r="D127" s="18"/>
      <c r="E127" s="47" t="s">
        <v>247</v>
      </c>
      <c r="F127" s="20" t="s">
        <v>14</v>
      </c>
      <c r="G127" s="20" t="s">
        <v>15</v>
      </c>
      <c r="H127" s="21">
        <f t="shared" si="3"/>
        <v>5970.1492537313434</v>
      </c>
      <c r="I127" s="22">
        <f>H127*1.2</f>
        <v>7164.1791044776119</v>
      </c>
      <c r="J127" s="23" t="e">
        <f>I127*#REF!</f>
        <v>#REF!</v>
      </c>
      <c r="K127" s="24">
        <v>8183.78</v>
      </c>
    </row>
    <row r="128" spans="1:11" s="40" customFormat="1">
      <c r="A128" s="15"/>
      <c r="B128" s="16"/>
      <c r="C128" s="32"/>
      <c r="D128" s="18"/>
      <c r="E128" s="18" t="s">
        <v>22</v>
      </c>
      <c r="F128" s="20"/>
      <c r="G128" s="20"/>
      <c r="H128" s="21"/>
      <c r="I128" s="22"/>
      <c r="J128" s="23"/>
      <c r="K128" s="24">
        <v>20459.439999999999</v>
      </c>
    </row>
    <row r="129" spans="1:11" s="40" customFormat="1">
      <c r="A129" s="15">
        <v>106</v>
      </c>
      <c r="B129" s="26">
        <v>110</v>
      </c>
      <c r="C129" s="32" t="s">
        <v>248</v>
      </c>
      <c r="D129" s="18" t="s">
        <v>249</v>
      </c>
      <c r="E129" s="41" t="s">
        <v>250</v>
      </c>
      <c r="F129" s="28" t="s">
        <v>14</v>
      </c>
      <c r="G129" s="28" t="s">
        <v>19</v>
      </c>
      <c r="H129" s="21">
        <f t="shared" si="3"/>
        <v>5970.1492537313434</v>
      </c>
      <c r="I129" s="22">
        <f>H129*0.8</f>
        <v>4776.1194029850749</v>
      </c>
      <c r="J129" s="23" t="e">
        <f>I129*#REF!</f>
        <v>#REF!</v>
      </c>
      <c r="K129" s="24">
        <v>5455.85</v>
      </c>
    </row>
    <row r="130" spans="1:11" s="40" customFormat="1">
      <c r="A130" s="25">
        <v>107</v>
      </c>
      <c r="B130" s="26">
        <v>111</v>
      </c>
      <c r="C130" s="32" t="s">
        <v>251</v>
      </c>
      <c r="D130" s="18" t="s">
        <v>252</v>
      </c>
      <c r="E130" s="41" t="s">
        <v>253</v>
      </c>
      <c r="F130" s="20" t="s">
        <v>14</v>
      </c>
      <c r="G130" s="20" t="s">
        <v>15</v>
      </c>
      <c r="H130" s="21">
        <f t="shared" si="3"/>
        <v>5970.1492537313434</v>
      </c>
      <c r="I130" s="22">
        <f>H130*1.2</f>
        <v>7164.1791044776119</v>
      </c>
      <c r="J130" s="23" t="e">
        <f>I130*#REF!</f>
        <v>#REF!</v>
      </c>
      <c r="K130" s="24">
        <v>8183.78</v>
      </c>
    </row>
    <row r="131" spans="1:11" s="40" customFormat="1">
      <c r="A131" s="15">
        <v>108</v>
      </c>
      <c r="B131" s="26">
        <v>114</v>
      </c>
      <c r="C131" s="32" t="s">
        <v>254</v>
      </c>
      <c r="D131" s="18" t="s">
        <v>255</v>
      </c>
      <c r="E131" s="41" t="s">
        <v>256</v>
      </c>
      <c r="F131" s="20" t="s">
        <v>14</v>
      </c>
      <c r="G131" s="20" t="s">
        <v>15</v>
      </c>
      <c r="H131" s="21">
        <f t="shared" si="3"/>
        <v>5970.1492537313434</v>
      </c>
      <c r="I131" s="22">
        <f>H131*1.2</f>
        <v>7164.1791044776119</v>
      </c>
      <c r="J131" s="23" t="e">
        <f>I131*#REF!</f>
        <v>#REF!</v>
      </c>
      <c r="K131" s="24">
        <v>8183.78</v>
      </c>
    </row>
    <row r="132" spans="1:11" s="40" customFormat="1">
      <c r="A132" s="15">
        <v>109</v>
      </c>
      <c r="B132" s="16">
        <v>115</v>
      </c>
      <c r="C132" s="32" t="s">
        <v>257</v>
      </c>
      <c r="D132" s="18" t="s">
        <v>258</v>
      </c>
      <c r="E132" s="41" t="s">
        <v>259</v>
      </c>
      <c r="F132" s="29" t="s">
        <v>21</v>
      </c>
      <c r="G132" s="29" t="s">
        <v>19</v>
      </c>
      <c r="H132" s="21">
        <f t="shared" si="3"/>
        <v>5970.1492537313434</v>
      </c>
      <c r="I132" s="22">
        <f>H132</f>
        <v>5970.1492537313434</v>
      </c>
      <c r="J132" s="23" t="e">
        <f>I132*#REF!</f>
        <v>#REF!</v>
      </c>
      <c r="K132" s="24">
        <v>6819.81</v>
      </c>
    </row>
    <row r="133" spans="1:11" s="40" customFormat="1">
      <c r="A133" s="25">
        <v>110</v>
      </c>
      <c r="B133" s="26">
        <v>116</v>
      </c>
      <c r="C133" s="32"/>
      <c r="D133" s="20" t="s">
        <v>260</v>
      </c>
      <c r="E133" s="47" t="s">
        <v>261</v>
      </c>
      <c r="F133" s="48" t="s">
        <v>14</v>
      </c>
      <c r="G133" s="49" t="s">
        <v>19</v>
      </c>
      <c r="H133" s="21">
        <f t="shared" si="3"/>
        <v>5970.1492537313434</v>
      </c>
      <c r="I133" s="22">
        <f>H133*0.8</f>
        <v>4776.1194029850749</v>
      </c>
      <c r="J133" s="23" t="e">
        <f>I133*#REF!</f>
        <v>#REF!</v>
      </c>
      <c r="K133" s="24">
        <v>5455.85</v>
      </c>
    </row>
    <row r="134" spans="1:11" s="40" customFormat="1">
      <c r="A134" s="15">
        <v>111</v>
      </c>
      <c r="B134" s="26"/>
      <c r="C134" s="32"/>
      <c r="D134" s="18"/>
      <c r="E134" s="41" t="s">
        <v>262</v>
      </c>
      <c r="F134" s="28" t="s">
        <v>14</v>
      </c>
      <c r="G134" s="28" t="s">
        <v>19</v>
      </c>
      <c r="H134" s="21">
        <f t="shared" si="3"/>
        <v>5970.1492537313434</v>
      </c>
      <c r="I134" s="22">
        <f>H134*0.8</f>
        <v>4776.1194029850749</v>
      </c>
      <c r="J134" s="23" t="e">
        <f>I134*#REF!</f>
        <v>#REF!</v>
      </c>
      <c r="K134" s="24">
        <v>5455.85</v>
      </c>
    </row>
    <row r="135" spans="1:11" s="40" customFormat="1">
      <c r="A135" s="15"/>
      <c r="B135" s="26"/>
      <c r="C135" s="32"/>
      <c r="D135" s="18"/>
      <c r="E135" s="18" t="s">
        <v>22</v>
      </c>
      <c r="F135" s="28"/>
      <c r="G135" s="28"/>
      <c r="H135" s="21"/>
      <c r="I135" s="22"/>
      <c r="J135" s="23"/>
      <c r="K135" s="24">
        <v>17731.510000000002</v>
      </c>
    </row>
    <row r="136" spans="1:11" s="40" customFormat="1">
      <c r="A136" s="15">
        <v>112</v>
      </c>
      <c r="B136" s="26">
        <v>117</v>
      </c>
      <c r="C136" s="32" t="s">
        <v>263</v>
      </c>
      <c r="D136" s="18" t="s">
        <v>264</v>
      </c>
      <c r="E136" s="41" t="s">
        <v>265</v>
      </c>
      <c r="F136" s="20" t="s">
        <v>14</v>
      </c>
      <c r="G136" s="20" t="s">
        <v>15</v>
      </c>
      <c r="H136" s="21">
        <f t="shared" si="3"/>
        <v>5970.1492537313434</v>
      </c>
      <c r="I136" s="22">
        <f>H136*1.2</f>
        <v>7164.1791044776119</v>
      </c>
      <c r="J136" s="23" t="e">
        <f>I136*#REF!</f>
        <v>#REF!</v>
      </c>
      <c r="K136" s="24">
        <v>8183.78</v>
      </c>
    </row>
    <row r="137" spans="1:11" s="40" customFormat="1">
      <c r="A137" s="25">
        <v>113</v>
      </c>
      <c r="B137" s="16">
        <v>118</v>
      </c>
      <c r="C137" s="32" t="s">
        <v>266</v>
      </c>
      <c r="D137" s="18" t="s">
        <v>267</v>
      </c>
      <c r="E137" s="41" t="s">
        <v>268</v>
      </c>
      <c r="F137" s="28" t="s">
        <v>14</v>
      </c>
      <c r="G137" s="28" t="s">
        <v>19</v>
      </c>
      <c r="H137" s="21">
        <f t="shared" si="3"/>
        <v>5970.1492537313434</v>
      </c>
      <c r="I137" s="22">
        <f>H137*0.8</f>
        <v>4776.1194029850749</v>
      </c>
      <c r="J137" s="23" t="e">
        <f>I137*#REF!</f>
        <v>#REF!</v>
      </c>
      <c r="K137" s="24">
        <v>5455.85</v>
      </c>
    </row>
    <row r="138" spans="1:11" s="40" customFormat="1">
      <c r="A138" s="15">
        <v>114</v>
      </c>
      <c r="B138" s="26">
        <v>119</v>
      </c>
      <c r="C138" s="32" t="s">
        <v>269</v>
      </c>
      <c r="D138" s="18" t="s">
        <v>270</v>
      </c>
      <c r="E138" s="41" t="s">
        <v>271</v>
      </c>
      <c r="F138" s="20" t="s">
        <v>14</v>
      </c>
      <c r="G138" s="20" t="s">
        <v>15</v>
      </c>
      <c r="H138" s="21">
        <f t="shared" si="3"/>
        <v>5970.1492537313434</v>
      </c>
      <c r="I138" s="22">
        <f>H138*1.2</f>
        <v>7164.1791044776119</v>
      </c>
      <c r="J138" s="23" t="e">
        <f>I138*#REF!</f>
        <v>#REF!</v>
      </c>
      <c r="K138" s="24">
        <v>8183.78</v>
      </c>
    </row>
    <row r="139" spans="1:11" s="40" customFormat="1">
      <c r="A139" s="15">
        <v>115</v>
      </c>
      <c r="B139" s="26">
        <v>120</v>
      </c>
      <c r="C139" s="32"/>
      <c r="D139" s="18"/>
      <c r="E139" s="18" t="s">
        <v>272</v>
      </c>
      <c r="F139" s="20" t="s">
        <v>14</v>
      </c>
      <c r="G139" s="20" t="s">
        <v>15</v>
      </c>
      <c r="H139" s="21">
        <f t="shared" si="3"/>
        <v>5970.1492537313434</v>
      </c>
      <c r="I139" s="22">
        <f>H139*1.2</f>
        <v>7164.1791044776119</v>
      </c>
      <c r="J139" s="23" t="e">
        <f>I139*#REF!</f>
        <v>#REF!</v>
      </c>
      <c r="K139" s="24">
        <v>8183.78</v>
      </c>
    </row>
    <row r="140" spans="1:11" s="40" customFormat="1">
      <c r="A140" s="25">
        <v>116</v>
      </c>
      <c r="B140" s="16">
        <v>121</v>
      </c>
      <c r="C140" s="32"/>
      <c r="D140" s="20" t="s">
        <v>273</v>
      </c>
      <c r="E140" s="50" t="s">
        <v>274</v>
      </c>
      <c r="F140" s="20" t="s">
        <v>14</v>
      </c>
      <c r="G140" s="20" t="s">
        <v>15</v>
      </c>
      <c r="H140" s="21">
        <f t="shared" si="3"/>
        <v>5970.1492537313434</v>
      </c>
      <c r="I140" s="22">
        <f>H140*1.2</f>
        <v>7164.1791044776119</v>
      </c>
      <c r="J140" s="23" t="e">
        <f>I140*#REF!</f>
        <v>#REF!</v>
      </c>
      <c r="K140" s="24">
        <v>8183.78</v>
      </c>
    </row>
    <row r="141" spans="1:11" s="40" customFormat="1">
      <c r="A141" s="15">
        <v>117</v>
      </c>
      <c r="B141" s="26">
        <v>122</v>
      </c>
      <c r="C141" s="32"/>
      <c r="D141" s="18"/>
      <c r="E141" s="35" t="s">
        <v>275</v>
      </c>
      <c r="F141" s="28" t="s">
        <v>14</v>
      </c>
      <c r="G141" s="28" t="s">
        <v>19</v>
      </c>
      <c r="H141" s="21">
        <f t="shared" si="3"/>
        <v>5970.1492537313434</v>
      </c>
      <c r="I141" s="22">
        <f>H141*0.8</f>
        <v>4776.1194029850749</v>
      </c>
      <c r="J141" s="23" t="e">
        <f>I141*#REF!</f>
        <v>#REF!</v>
      </c>
      <c r="K141" s="24">
        <v>5455.85</v>
      </c>
    </row>
    <row r="142" spans="1:11" s="40" customFormat="1">
      <c r="A142" s="15">
        <v>118</v>
      </c>
      <c r="B142" s="26"/>
      <c r="C142" s="32"/>
      <c r="D142" s="18"/>
      <c r="E142" s="35" t="s">
        <v>276</v>
      </c>
      <c r="F142" s="28" t="s">
        <v>14</v>
      </c>
      <c r="G142" s="28" t="s">
        <v>19</v>
      </c>
      <c r="H142" s="21">
        <f t="shared" si="3"/>
        <v>5970.1492537313434</v>
      </c>
      <c r="I142" s="22">
        <f>H142*0.8</f>
        <v>4776.1194029850749</v>
      </c>
      <c r="J142" s="23" t="e">
        <f>I142*#REF!</f>
        <v>#REF!</v>
      </c>
      <c r="K142" s="24">
        <v>5455.85</v>
      </c>
    </row>
    <row r="143" spans="1:11" s="40" customFormat="1">
      <c r="A143" s="15"/>
      <c r="B143" s="26"/>
      <c r="C143" s="32"/>
      <c r="D143" s="18"/>
      <c r="E143" s="18" t="s">
        <v>22</v>
      </c>
      <c r="F143" s="28"/>
      <c r="G143" s="28"/>
      <c r="H143" s="21"/>
      <c r="I143" s="22"/>
      <c r="J143" s="23"/>
      <c r="K143" s="24">
        <v>35463.040000000001</v>
      </c>
    </row>
    <row r="144" spans="1:11" s="40" customFormat="1">
      <c r="A144" s="25">
        <v>119</v>
      </c>
      <c r="B144" s="26">
        <v>123</v>
      </c>
      <c r="C144" s="32" t="s">
        <v>277</v>
      </c>
      <c r="D144" s="18" t="s">
        <v>278</v>
      </c>
      <c r="E144" s="41" t="s">
        <v>279</v>
      </c>
      <c r="F144" s="31" t="s">
        <v>32</v>
      </c>
      <c r="G144" s="31" t="s">
        <v>19</v>
      </c>
      <c r="H144" s="21">
        <f t="shared" si="3"/>
        <v>5970.1492537313434</v>
      </c>
      <c r="I144" s="22">
        <f>H144*1.2</f>
        <v>7164.1791044776119</v>
      </c>
      <c r="J144" s="23" t="e">
        <f>I144*#REF!</f>
        <v>#REF!</v>
      </c>
      <c r="K144" s="24">
        <v>8183.78</v>
      </c>
    </row>
    <row r="145" spans="1:11" s="40" customFormat="1">
      <c r="A145" s="15">
        <v>120</v>
      </c>
      <c r="B145" s="16">
        <v>124</v>
      </c>
      <c r="C145" s="32"/>
      <c r="D145" s="18"/>
      <c r="E145" s="41" t="s">
        <v>280</v>
      </c>
      <c r="F145" s="29" t="s">
        <v>21</v>
      </c>
      <c r="G145" s="29" t="s">
        <v>19</v>
      </c>
      <c r="H145" s="21">
        <f t="shared" si="3"/>
        <v>5970.1492537313434</v>
      </c>
      <c r="I145" s="22">
        <f>H145</f>
        <v>5970.1492537313434</v>
      </c>
      <c r="J145" s="23" t="e">
        <f>I145*#REF!</f>
        <v>#REF!</v>
      </c>
      <c r="K145" s="24">
        <v>6819.81</v>
      </c>
    </row>
    <row r="146" spans="1:11" s="40" customFormat="1">
      <c r="A146" s="15"/>
      <c r="B146" s="16"/>
      <c r="C146" s="32"/>
      <c r="D146" s="18"/>
      <c r="E146" s="18" t="s">
        <v>22</v>
      </c>
      <c r="F146" s="29"/>
      <c r="G146" s="29"/>
      <c r="H146" s="21"/>
      <c r="I146" s="22"/>
      <c r="J146" s="23"/>
      <c r="K146" s="24">
        <v>15003.59</v>
      </c>
    </row>
    <row r="147" spans="1:11" s="40" customFormat="1">
      <c r="A147" s="15">
        <v>121</v>
      </c>
      <c r="B147" s="26">
        <v>125</v>
      </c>
      <c r="C147" s="32" t="s">
        <v>281</v>
      </c>
      <c r="D147" s="18" t="s">
        <v>282</v>
      </c>
      <c r="E147" s="46" t="s">
        <v>283</v>
      </c>
      <c r="F147" s="34" t="s">
        <v>32</v>
      </c>
      <c r="G147" s="34" t="s">
        <v>15</v>
      </c>
      <c r="H147" s="21">
        <f t="shared" si="3"/>
        <v>5970.1492537313434</v>
      </c>
      <c r="I147" s="22">
        <f>H147*1.8</f>
        <v>10746.268656716418</v>
      </c>
      <c r="J147" s="23" t="e">
        <f>I147*#REF!</f>
        <v>#REF!</v>
      </c>
      <c r="K147" s="24">
        <v>12275.6</v>
      </c>
    </row>
    <row r="148" spans="1:11" s="40" customFormat="1">
      <c r="A148" s="25">
        <v>122</v>
      </c>
      <c r="B148" s="26">
        <v>126</v>
      </c>
      <c r="C148" s="32" t="s">
        <v>284</v>
      </c>
      <c r="D148" s="18" t="s">
        <v>285</v>
      </c>
      <c r="E148" s="41" t="s">
        <v>286</v>
      </c>
      <c r="F148" s="29" t="s">
        <v>21</v>
      </c>
      <c r="G148" s="29" t="s">
        <v>19</v>
      </c>
      <c r="H148" s="21">
        <f t="shared" si="3"/>
        <v>5970.1492537313434</v>
      </c>
      <c r="I148" s="22">
        <f>H148</f>
        <v>5970.1492537313434</v>
      </c>
      <c r="J148" s="23" t="e">
        <f>I148*#REF!</f>
        <v>#REF!</v>
      </c>
      <c r="K148" s="24">
        <v>6819.81</v>
      </c>
    </row>
    <row r="149" spans="1:11" s="40" customFormat="1">
      <c r="A149" s="15">
        <v>123</v>
      </c>
      <c r="B149" s="16">
        <v>127</v>
      </c>
      <c r="C149" s="32" t="s">
        <v>287</v>
      </c>
      <c r="D149" s="18" t="s">
        <v>288</v>
      </c>
      <c r="E149" s="41" t="s">
        <v>289</v>
      </c>
      <c r="F149" s="31" t="s">
        <v>32</v>
      </c>
      <c r="G149" s="31" t="s">
        <v>19</v>
      </c>
      <c r="H149" s="21">
        <f t="shared" si="3"/>
        <v>5970.1492537313434</v>
      </c>
      <c r="I149" s="22">
        <f>H149*1.2</f>
        <v>7164.1791044776119</v>
      </c>
      <c r="J149" s="23" t="e">
        <f>I149*#REF!</f>
        <v>#REF!</v>
      </c>
      <c r="K149" s="24">
        <v>8183.78</v>
      </c>
    </row>
    <row r="150" spans="1:11" s="40" customFormat="1">
      <c r="A150" s="15">
        <v>124</v>
      </c>
      <c r="B150" s="16"/>
      <c r="C150" s="32" t="s">
        <v>290</v>
      </c>
      <c r="D150" s="18" t="s">
        <v>291</v>
      </c>
      <c r="E150" s="41" t="s">
        <v>292</v>
      </c>
      <c r="F150" s="28" t="s">
        <v>14</v>
      </c>
      <c r="G150" s="28" t="s">
        <v>19</v>
      </c>
      <c r="H150" s="21">
        <f t="shared" si="3"/>
        <v>5970.1492537313434</v>
      </c>
      <c r="I150" s="22">
        <f t="shared" ref="I150:I156" si="5">H150*0.8</f>
        <v>4776.1194029850749</v>
      </c>
      <c r="J150" s="23" t="e">
        <f>I150*#REF!</f>
        <v>#REF!</v>
      </c>
      <c r="K150" s="24">
        <v>5455.85</v>
      </c>
    </row>
    <row r="151" spans="1:11" s="40" customFormat="1">
      <c r="A151" s="25">
        <v>125</v>
      </c>
      <c r="B151" s="26">
        <v>134</v>
      </c>
      <c r="C151" s="32" t="s">
        <v>293</v>
      </c>
      <c r="D151" s="18" t="s">
        <v>294</v>
      </c>
      <c r="E151" s="20" t="s">
        <v>295</v>
      </c>
      <c r="F151" s="28" t="s">
        <v>21</v>
      </c>
      <c r="G151" s="28" t="s">
        <v>19</v>
      </c>
      <c r="H151" s="21">
        <f t="shared" si="3"/>
        <v>5970.1492537313434</v>
      </c>
      <c r="I151" s="22">
        <f>H151</f>
        <v>5970.1492537313434</v>
      </c>
      <c r="J151" s="23" t="e">
        <f>I151*#REF!</f>
        <v>#REF!</v>
      </c>
      <c r="K151" s="24">
        <v>6819.81</v>
      </c>
    </row>
    <row r="152" spans="1:11" s="40" customFormat="1">
      <c r="A152" s="15">
        <v>126</v>
      </c>
      <c r="B152" s="26">
        <v>135</v>
      </c>
      <c r="C152" s="32"/>
      <c r="D152" s="18"/>
      <c r="E152" s="18" t="s">
        <v>296</v>
      </c>
      <c r="F152" s="28" t="s">
        <v>14</v>
      </c>
      <c r="G152" s="28" t="s">
        <v>19</v>
      </c>
      <c r="H152" s="21">
        <f t="shared" si="3"/>
        <v>5970.1492537313434</v>
      </c>
      <c r="I152" s="22">
        <f t="shared" si="5"/>
        <v>4776.1194029850749</v>
      </c>
      <c r="J152" s="23" t="e">
        <f>I152*#REF!</f>
        <v>#REF!</v>
      </c>
      <c r="K152" s="24">
        <v>5455.85</v>
      </c>
    </row>
    <row r="153" spans="1:11" s="40" customFormat="1">
      <c r="A153" s="15">
        <v>127</v>
      </c>
      <c r="B153" s="16"/>
      <c r="C153" s="32"/>
      <c r="D153" s="38"/>
      <c r="E153" s="35" t="s">
        <v>297</v>
      </c>
      <c r="F153" s="28" t="s">
        <v>14</v>
      </c>
      <c r="G153" s="51" t="s">
        <v>19</v>
      </c>
      <c r="H153" s="21">
        <f t="shared" si="3"/>
        <v>5970.1492537313434</v>
      </c>
      <c r="I153" s="22">
        <f t="shared" si="5"/>
        <v>4776.1194029850749</v>
      </c>
      <c r="J153" s="23" t="e">
        <f>I153*#REF!</f>
        <v>#REF!</v>
      </c>
      <c r="K153" s="24">
        <v>5455.85</v>
      </c>
    </row>
    <row r="154" spans="1:11" s="40" customFormat="1">
      <c r="A154" s="15"/>
      <c r="B154" s="16"/>
      <c r="C154" s="32"/>
      <c r="D154" s="38"/>
      <c r="E154" s="18" t="s">
        <v>22</v>
      </c>
      <c r="F154" s="28"/>
      <c r="G154" s="51"/>
      <c r="H154" s="21"/>
      <c r="I154" s="22"/>
      <c r="J154" s="23"/>
      <c r="K154" s="24">
        <v>17731.510000000002</v>
      </c>
    </row>
    <row r="155" spans="1:11" s="40" customFormat="1">
      <c r="A155" s="25">
        <v>128</v>
      </c>
      <c r="B155" s="26">
        <v>137</v>
      </c>
      <c r="C155" s="32" t="s">
        <v>298</v>
      </c>
      <c r="D155" s="18" t="s">
        <v>299</v>
      </c>
      <c r="E155" s="18" t="s">
        <v>300</v>
      </c>
      <c r="F155" s="28" t="s">
        <v>14</v>
      </c>
      <c r="G155" s="28" t="s">
        <v>19</v>
      </c>
      <c r="H155" s="21">
        <f t="shared" si="3"/>
        <v>5970.1492537313434</v>
      </c>
      <c r="I155" s="22">
        <f t="shared" si="5"/>
        <v>4776.1194029850749</v>
      </c>
      <c r="J155" s="23" t="e">
        <f>I155*#REF!</f>
        <v>#REF!</v>
      </c>
      <c r="K155" s="24">
        <v>5455.85</v>
      </c>
    </row>
    <row r="156" spans="1:11" s="40" customFormat="1">
      <c r="A156" s="15">
        <v>129</v>
      </c>
      <c r="B156" s="26">
        <v>140</v>
      </c>
      <c r="C156" s="32" t="s">
        <v>301</v>
      </c>
      <c r="D156" s="18" t="s">
        <v>302</v>
      </c>
      <c r="E156" s="35" t="s">
        <v>303</v>
      </c>
      <c r="F156" s="28" t="s">
        <v>14</v>
      </c>
      <c r="G156" s="28" t="s">
        <v>19</v>
      </c>
      <c r="H156" s="21">
        <f t="shared" si="3"/>
        <v>5970.1492537313434</v>
      </c>
      <c r="I156" s="22">
        <f t="shared" si="5"/>
        <v>4776.1194029850749</v>
      </c>
      <c r="J156" s="23" t="e">
        <f>I156*#REF!</f>
        <v>#REF!</v>
      </c>
      <c r="K156" s="24">
        <v>5455.85</v>
      </c>
    </row>
    <row r="157" spans="1:11" s="40" customFormat="1">
      <c r="A157" s="15">
        <v>130</v>
      </c>
      <c r="B157" s="26">
        <v>141</v>
      </c>
      <c r="C157" s="32" t="s">
        <v>304</v>
      </c>
      <c r="D157" s="18" t="s">
        <v>305</v>
      </c>
      <c r="E157" s="18" t="s">
        <v>306</v>
      </c>
      <c r="F157" s="29" t="s">
        <v>21</v>
      </c>
      <c r="G157" s="29" t="s">
        <v>19</v>
      </c>
      <c r="H157" s="21">
        <f t="shared" ref="H157:H232" si="6">1600000/268</f>
        <v>5970.1492537313434</v>
      </c>
      <c r="I157" s="22">
        <f>H157</f>
        <v>5970.1492537313434</v>
      </c>
      <c r="J157" s="23" t="e">
        <f>I157*#REF!</f>
        <v>#REF!</v>
      </c>
      <c r="K157" s="24">
        <v>6819.81</v>
      </c>
    </row>
    <row r="158" spans="1:11" s="40" customFormat="1">
      <c r="A158" s="25">
        <v>131</v>
      </c>
      <c r="B158" s="16">
        <v>142</v>
      </c>
      <c r="C158" s="32"/>
      <c r="D158" s="18"/>
      <c r="E158" s="35" t="s">
        <v>307</v>
      </c>
      <c r="F158" s="28" t="s">
        <v>14</v>
      </c>
      <c r="G158" s="28" t="s">
        <v>19</v>
      </c>
      <c r="H158" s="21">
        <f t="shared" si="6"/>
        <v>5970.1492537313434</v>
      </c>
      <c r="I158" s="22">
        <f>H158*0.8</f>
        <v>4776.1194029850749</v>
      </c>
      <c r="J158" s="23" t="e">
        <f>I158*#REF!</f>
        <v>#REF!</v>
      </c>
      <c r="K158" s="24">
        <v>5455.85</v>
      </c>
    </row>
    <row r="159" spans="1:11" s="40" customFormat="1">
      <c r="A159" s="15"/>
      <c r="B159" s="16"/>
      <c r="C159" s="32"/>
      <c r="D159" s="18"/>
      <c r="E159" s="18" t="s">
        <v>22</v>
      </c>
      <c r="F159" s="28"/>
      <c r="G159" s="28"/>
      <c r="H159" s="21"/>
      <c r="I159" s="22"/>
      <c r="J159" s="23"/>
      <c r="K159" s="24">
        <v>12275.66</v>
      </c>
    </row>
    <row r="160" spans="1:11" s="40" customFormat="1">
      <c r="A160" s="15">
        <v>132</v>
      </c>
      <c r="B160" s="26">
        <v>143</v>
      </c>
      <c r="C160" s="32" t="s">
        <v>308</v>
      </c>
      <c r="D160" s="18" t="s">
        <v>309</v>
      </c>
      <c r="E160" s="35" t="s">
        <v>310</v>
      </c>
      <c r="F160" s="28" t="s">
        <v>14</v>
      </c>
      <c r="G160" s="28" t="s">
        <v>19</v>
      </c>
      <c r="H160" s="21">
        <f t="shared" si="6"/>
        <v>5970.1492537313434</v>
      </c>
      <c r="I160" s="22">
        <f>H160*0.8</f>
        <v>4776.1194029850749</v>
      </c>
      <c r="J160" s="23" t="e">
        <f>I160*#REF!</f>
        <v>#REF!</v>
      </c>
      <c r="K160" s="24">
        <v>5455.85</v>
      </c>
    </row>
    <row r="161" spans="1:11" s="40" customFormat="1">
      <c r="A161" s="15">
        <v>133</v>
      </c>
      <c r="B161" s="26">
        <v>144</v>
      </c>
      <c r="C161" s="32" t="s">
        <v>311</v>
      </c>
      <c r="D161" s="18" t="s">
        <v>312</v>
      </c>
      <c r="E161" s="35" t="s">
        <v>313</v>
      </c>
      <c r="F161" s="28" t="s">
        <v>14</v>
      </c>
      <c r="G161" s="28" t="s">
        <v>19</v>
      </c>
      <c r="H161" s="21">
        <f t="shared" si="6"/>
        <v>5970.1492537313434</v>
      </c>
      <c r="I161" s="22">
        <f>H161*0.8</f>
        <v>4776.1194029850749</v>
      </c>
      <c r="J161" s="23" t="e">
        <f>I161*#REF!</f>
        <v>#REF!</v>
      </c>
      <c r="K161" s="24">
        <v>5455.85</v>
      </c>
    </row>
    <row r="162" spans="1:11" s="40" customFormat="1">
      <c r="A162" s="25">
        <v>134</v>
      </c>
      <c r="B162" s="16">
        <v>145</v>
      </c>
      <c r="C162" s="32" t="s">
        <v>314</v>
      </c>
      <c r="D162" s="18" t="s">
        <v>315</v>
      </c>
      <c r="E162" s="35" t="s">
        <v>316</v>
      </c>
      <c r="F162" s="20" t="s">
        <v>14</v>
      </c>
      <c r="G162" s="20" t="s">
        <v>15</v>
      </c>
      <c r="H162" s="21">
        <f t="shared" si="6"/>
        <v>5970.1492537313434</v>
      </c>
      <c r="I162" s="22">
        <f>H162*1.2</f>
        <v>7164.1791044776119</v>
      </c>
      <c r="J162" s="23" t="e">
        <f>I162*#REF!</f>
        <v>#REF!</v>
      </c>
      <c r="K162" s="24">
        <v>8183.78</v>
      </c>
    </row>
    <row r="163" spans="1:11" s="40" customFormat="1">
      <c r="A163" s="15">
        <v>135</v>
      </c>
      <c r="B163" s="26">
        <v>146</v>
      </c>
      <c r="C163" s="32" t="s">
        <v>317</v>
      </c>
      <c r="D163" s="18" t="s">
        <v>318</v>
      </c>
      <c r="E163" s="35" t="s">
        <v>319</v>
      </c>
      <c r="F163" s="28" t="s">
        <v>14</v>
      </c>
      <c r="G163" s="28" t="s">
        <v>19</v>
      </c>
      <c r="H163" s="21">
        <f t="shared" si="6"/>
        <v>5970.1492537313434</v>
      </c>
      <c r="I163" s="22">
        <f>H163*0.8</f>
        <v>4776.1194029850749</v>
      </c>
      <c r="J163" s="23" t="e">
        <f>I163*#REF!</f>
        <v>#REF!</v>
      </c>
      <c r="K163" s="24">
        <v>5455.85</v>
      </c>
    </row>
    <row r="164" spans="1:11" s="40" customFormat="1">
      <c r="A164" s="15">
        <v>136</v>
      </c>
      <c r="B164" s="26">
        <v>147</v>
      </c>
      <c r="C164" s="32" t="s">
        <v>320</v>
      </c>
      <c r="D164" s="18" t="s">
        <v>321</v>
      </c>
      <c r="E164" s="35" t="s">
        <v>322</v>
      </c>
      <c r="F164" s="28" t="s">
        <v>14</v>
      </c>
      <c r="G164" s="28" t="s">
        <v>19</v>
      </c>
      <c r="H164" s="21">
        <f t="shared" si="6"/>
        <v>5970.1492537313434</v>
      </c>
      <c r="I164" s="22">
        <f>H164*0.8</f>
        <v>4776.1194029850749</v>
      </c>
      <c r="J164" s="23" t="e">
        <f>I164*#REF!</f>
        <v>#REF!</v>
      </c>
      <c r="K164" s="24">
        <v>5455.85</v>
      </c>
    </row>
    <row r="165" spans="1:11" s="40" customFormat="1">
      <c r="A165" s="25">
        <v>137</v>
      </c>
      <c r="B165" s="26">
        <v>149</v>
      </c>
      <c r="C165" s="32" t="s">
        <v>323</v>
      </c>
      <c r="D165" s="18" t="s">
        <v>324</v>
      </c>
      <c r="E165" s="35" t="s">
        <v>325</v>
      </c>
      <c r="F165" s="29" t="s">
        <v>21</v>
      </c>
      <c r="G165" s="29" t="s">
        <v>19</v>
      </c>
      <c r="H165" s="21">
        <f t="shared" si="6"/>
        <v>5970.1492537313434</v>
      </c>
      <c r="I165" s="22">
        <f>H165</f>
        <v>5970.1492537313434</v>
      </c>
      <c r="J165" s="23" t="e">
        <f>I165*#REF!</f>
        <v>#REF!</v>
      </c>
      <c r="K165" s="24">
        <v>6819.81</v>
      </c>
    </row>
    <row r="166" spans="1:11" s="40" customFormat="1">
      <c r="A166" s="15">
        <v>138</v>
      </c>
      <c r="B166" s="26">
        <v>150</v>
      </c>
      <c r="C166" s="32" t="s">
        <v>326</v>
      </c>
      <c r="D166" s="18" t="s">
        <v>327</v>
      </c>
      <c r="E166" s="35" t="s">
        <v>328</v>
      </c>
      <c r="F166" s="31" t="s">
        <v>32</v>
      </c>
      <c r="G166" s="31" t="s">
        <v>19</v>
      </c>
      <c r="H166" s="21">
        <f t="shared" si="6"/>
        <v>5970.1492537313434</v>
      </c>
      <c r="I166" s="22">
        <f>H166*1.2</f>
        <v>7164.1791044776119</v>
      </c>
      <c r="J166" s="23" t="e">
        <f>I166*#REF!</f>
        <v>#REF!</v>
      </c>
      <c r="K166" s="24">
        <v>8183.78</v>
      </c>
    </row>
    <row r="167" spans="1:11" s="40" customFormat="1">
      <c r="A167" s="15">
        <v>139</v>
      </c>
      <c r="B167" s="16">
        <v>151</v>
      </c>
      <c r="C167" s="32"/>
      <c r="D167" s="35"/>
      <c r="E167" s="35" t="s">
        <v>329</v>
      </c>
      <c r="F167" s="28" t="s">
        <v>14</v>
      </c>
      <c r="G167" s="28" t="s">
        <v>19</v>
      </c>
      <c r="H167" s="21">
        <f t="shared" si="6"/>
        <v>5970.1492537313434</v>
      </c>
      <c r="I167" s="22">
        <f>H167*0.8</f>
        <v>4776.1194029850749</v>
      </c>
      <c r="J167" s="23" t="e">
        <f>I167*#REF!</f>
        <v>#REF!</v>
      </c>
      <c r="K167" s="24">
        <v>5455.85</v>
      </c>
    </row>
    <row r="168" spans="1:11" s="40" customFormat="1">
      <c r="A168" s="25">
        <v>140</v>
      </c>
      <c r="B168" s="26">
        <v>152</v>
      </c>
      <c r="C168" s="32"/>
      <c r="D168" s="52"/>
      <c r="E168" s="18" t="s">
        <v>330</v>
      </c>
      <c r="F168" s="28" t="s">
        <v>14</v>
      </c>
      <c r="G168" s="28" t="s">
        <v>19</v>
      </c>
      <c r="H168" s="21">
        <f t="shared" si="6"/>
        <v>5970.1492537313434</v>
      </c>
      <c r="I168" s="22">
        <f>H168*0.8</f>
        <v>4776.1194029850749</v>
      </c>
      <c r="J168" s="23" t="e">
        <f>I168*#REF!</f>
        <v>#REF!</v>
      </c>
      <c r="K168" s="24">
        <v>5455.85</v>
      </c>
    </row>
    <row r="169" spans="1:11" s="40" customFormat="1">
      <c r="A169" s="15">
        <v>141</v>
      </c>
      <c r="B169" s="26">
        <v>153</v>
      </c>
      <c r="C169" s="32"/>
      <c r="D169" s="36"/>
      <c r="E169" s="18" t="s">
        <v>331</v>
      </c>
      <c r="F169" s="28" t="s">
        <v>14</v>
      </c>
      <c r="G169" s="28" t="s">
        <v>19</v>
      </c>
      <c r="H169" s="21">
        <f t="shared" si="6"/>
        <v>5970.1492537313434</v>
      </c>
      <c r="I169" s="22">
        <f>H169*0.8</f>
        <v>4776.1194029850749</v>
      </c>
      <c r="J169" s="23" t="e">
        <f>I169*#REF!</f>
        <v>#REF!</v>
      </c>
      <c r="K169" s="24">
        <v>5455.85</v>
      </c>
    </row>
    <row r="170" spans="1:11" s="40" customFormat="1">
      <c r="A170" s="15"/>
      <c r="B170" s="16"/>
      <c r="C170" s="32"/>
      <c r="D170" s="36"/>
      <c r="E170" s="18" t="s">
        <v>22</v>
      </c>
      <c r="F170" s="28"/>
      <c r="G170" s="28"/>
      <c r="H170" s="21"/>
      <c r="I170" s="22"/>
      <c r="J170" s="23"/>
      <c r="K170" s="24">
        <v>24551.33</v>
      </c>
    </row>
    <row r="171" spans="1:11" s="40" customFormat="1">
      <c r="A171" s="15">
        <v>142</v>
      </c>
      <c r="B171" s="16">
        <v>154</v>
      </c>
      <c r="C171" s="32" t="s">
        <v>332</v>
      </c>
      <c r="D171" s="18" t="s">
        <v>333</v>
      </c>
      <c r="E171" s="35" t="s">
        <v>334</v>
      </c>
      <c r="F171" s="29" t="s">
        <v>21</v>
      </c>
      <c r="G171" s="29" t="s">
        <v>19</v>
      </c>
      <c r="H171" s="21">
        <f t="shared" si="6"/>
        <v>5970.1492537313434</v>
      </c>
      <c r="I171" s="22">
        <f>H171</f>
        <v>5970.1492537313434</v>
      </c>
      <c r="J171" s="23" t="e">
        <f>I171*#REF!</f>
        <v>#REF!</v>
      </c>
      <c r="K171" s="24">
        <v>6819.81</v>
      </c>
    </row>
    <row r="172" spans="1:11" s="40" customFormat="1">
      <c r="A172" s="25">
        <v>143</v>
      </c>
      <c r="B172" s="16"/>
      <c r="C172" s="32"/>
      <c r="D172" s="18"/>
      <c r="E172" s="35" t="s">
        <v>335</v>
      </c>
      <c r="F172" s="28" t="s">
        <v>14</v>
      </c>
      <c r="G172" s="28" t="s">
        <v>19</v>
      </c>
      <c r="H172" s="21">
        <f t="shared" si="6"/>
        <v>5970.1492537313434</v>
      </c>
      <c r="I172" s="22">
        <f>H172*0.8</f>
        <v>4776.1194029850749</v>
      </c>
      <c r="J172" s="23" t="e">
        <f>I172*#REF!</f>
        <v>#REF!</v>
      </c>
      <c r="K172" s="24">
        <v>5455.85</v>
      </c>
    </row>
    <row r="173" spans="1:11" s="40" customFormat="1">
      <c r="A173" s="15"/>
      <c r="B173" s="16"/>
      <c r="C173" s="32"/>
      <c r="D173" s="18"/>
      <c r="E173" s="18" t="s">
        <v>22</v>
      </c>
      <c r="F173" s="28"/>
      <c r="G173" s="28"/>
      <c r="H173" s="21"/>
      <c r="I173" s="22"/>
      <c r="J173" s="23"/>
      <c r="K173" s="24">
        <v>12275.66</v>
      </c>
    </row>
    <row r="174" spans="1:11" s="40" customFormat="1">
      <c r="A174" s="15">
        <v>144</v>
      </c>
      <c r="B174" s="16">
        <v>157</v>
      </c>
      <c r="C174" s="18" t="s">
        <v>336</v>
      </c>
      <c r="D174" s="18" t="s">
        <v>337</v>
      </c>
      <c r="E174" s="18" t="s">
        <v>338</v>
      </c>
      <c r="F174" s="31" t="s">
        <v>32</v>
      </c>
      <c r="G174" s="31" t="s">
        <v>19</v>
      </c>
      <c r="H174" s="21">
        <f t="shared" si="6"/>
        <v>5970.1492537313434</v>
      </c>
      <c r="I174" s="22">
        <f>H174*1.2</f>
        <v>7164.1791044776119</v>
      </c>
      <c r="J174" s="23" t="e">
        <f>I174*#REF!</f>
        <v>#REF!</v>
      </c>
      <c r="K174" s="24">
        <v>8183.78</v>
      </c>
    </row>
    <row r="175" spans="1:11" s="40" customFormat="1">
      <c r="A175" s="15">
        <v>145</v>
      </c>
      <c r="B175" s="26">
        <v>158</v>
      </c>
      <c r="C175" s="18"/>
      <c r="D175" s="53"/>
      <c r="E175" s="53" t="s">
        <v>339</v>
      </c>
      <c r="F175" s="54" t="s">
        <v>14</v>
      </c>
      <c r="G175" s="28" t="s">
        <v>19</v>
      </c>
      <c r="H175" s="21">
        <f t="shared" si="6"/>
        <v>5970.1492537313434</v>
      </c>
      <c r="I175" s="22">
        <f>H175*0.8</f>
        <v>4776.1194029850749</v>
      </c>
      <c r="J175" s="23" t="e">
        <f>I175*#REF!</f>
        <v>#REF!</v>
      </c>
      <c r="K175" s="24">
        <v>5455.85</v>
      </c>
    </row>
    <row r="176" spans="1:11" s="40" customFormat="1">
      <c r="A176" s="25">
        <v>146</v>
      </c>
      <c r="B176" s="26">
        <v>159</v>
      </c>
      <c r="C176" s="55"/>
      <c r="D176" s="53"/>
      <c r="E176" s="18" t="s">
        <v>340</v>
      </c>
      <c r="F176" s="29" t="s">
        <v>21</v>
      </c>
      <c r="G176" s="29" t="s">
        <v>19</v>
      </c>
      <c r="H176" s="21">
        <f t="shared" si="6"/>
        <v>5970.1492537313434</v>
      </c>
      <c r="I176" s="22">
        <f>H176</f>
        <v>5970.1492537313434</v>
      </c>
      <c r="J176" s="23" t="e">
        <f>I176*#REF!</f>
        <v>#REF!</v>
      </c>
      <c r="K176" s="24">
        <v>6819.81</v>
      </c>
    </row>
    <row r="177" spans="1:11" s="40" customFormat="1">
      <c r="A177" s="15">
        <v>147</v>
      </c>
      <c r="B177" s="16">
        <v>160</v>
      </c>
      <c r="C177" s="18"/>
      <c r="D177" s="53"/>
      <c r="E177" s="18" t="s">
        <v>341</v>
      </c>
      <c r="F177" s="28" t="s">
        <v>14</v>
      </c>
      <c r="G177" s="28" t="s">
        <v>19</v>
      </c>
      <c r="H177" s="21">
        <f t="shared" si="6"/>
        <v>5970.1492537313434</v>
      </c>
      <c r="I177" s="22">
        <f>H177*0.8</f>
        <v>4776.1194029850749</v>
      </c>
      <c r="J177" s="23" t="e">
        <f>I177*#REF!</f>
        <v>#REF!</v>
      </c>
      <c r="K177" s="24">
        <v>5455.85</v>
      </c>
    </row>
    <row r="178" spans="1:11" s="40" customFormat="1">
      <c r="A178" s="15">
        <v>148</v>
      </c>
      <c r="B178" s="26">
        <v>161</v>
      </c>
      <c r="C178" s="18"/>
      <c r="D178" s="18"/>
      <c r="E178" s="18" t="s">
        <v>342</v>
      </c>
      <c r="F178" s="28" t="s">
        <v>14</v>
      </c>
      <c r="G178" s="28" t="s">
        <v>19</v>
      </c>
      <c r="H178" s="21">
        <f t="shared" si="6"/>
        <v>5970.1492537313434</v>
      </c>
      <c r="I178" s="22">
        <f>H178*0.8</f>
        <v>4776.1194029850749</v>
      </c>
      <c r="J178" s="23" t="e">
        <f>I178*#REF!</f>
        <v>#REF!</v>
      </c>
      <c r="K178" s="24">
        <v>5455.85</v>
      </c>
    </row>
    <row r="179" spans="1:11" s="40" customFormat="1">
      <c r="A179" s="25">
        <v>149</v>
      </c>
      <c r="B179" s="26"/>
      <c r="C179" s="18"/>
      <c r="D179" s="18"/>
      <c r="E179" s="18" t="s">
        <v>343</v>
      </c>
      <c r="F179" s="29" t="s">
        <v>21</v>
      </c>
      <c r="G179" s="29" t="s">
        <v>19</v>
      </c>
      <c r="H179" s="21">
        <f t="shared" si="6"/>
        <v>5970.1492537313434</v>
      </c>
      <c r="I179" s="22">
        <f>H179</f>
        <v>5970.1492537313434</v>
      </c>
      <c r="J179" s="23" t="e">
        <f>I179*#REF!</f>
        <v>#REF!</v>
      </c>
      <c r="K179" s="24">
        <v>6819.81</v>
      </c>
    </row>
    <row r="180" spans="1:11" s="40" customFormat="1">
      <c r="A180" s="15">
        <v>150</v>
      </c>
      <c r="B180" s="26"/>
      <c r="C180" s="18"/>
      <c r="D180" s="18"/>
      <c r="E180" s="18" t="s">
        <v>344</v>
      </c>
      <c r="F180" s="28" t="s">
        <v>14</v>
      </c>
      <c r="G180" s="28" t="s">
        <v>19</v>
      </c>
      <c r="H180" s="21">
        <f t="shared" si="6"/>
        <v>5970.1492537313434</v>
      </c>
      <c r="I180" s="22">
        <f>H180*0.8</f>
        <v>4776.1194029850749</v>
      </c>
      <c r="J180" s="23" t="e">
        <f>I180*#REF!</f>
        <v>#REF!</v>
      </c>
      <c r="K180" s="24">
        <v>5455.85</v>
      </c>
    </row>
    <row r="181" spans="1:11" s="40" customFormat="1">
      <c r="A181" s="15">
        <v>151</v>
      </c>
      <c r="B181" s="26"/>
      <c r="C181" s="18"/>
      <c r="D181" s="18"/>
      <c r="E181" s="18" t="s">
        <v>345</v>
      </c>
      <c r="F181" s="28" t="s">
        <v>14</v>
      </c>
      <c r="G181" s="28" t="s">
        <v>19</v>
      </c>
      <c r="H181" s="21">
        <f t="shared" si="6"/>
        <v>5970.1492537313434</v>
      </c>
      <c r="I181" s="22">
        <f>H181*0.8</f>
        <v>4776.1194029850749</v>
      </c>
      <c r="J181" s="23" t="e">
        <f>I181*#REF!</f>
        <v>#REF!</v>
      </c>
      <c r="K181" s="24">
        <v>5455.85</v>
      </c>
    </row>
    <row r="182" spans="1:11" s="40" customFormat="1">
      <c r="A182" s="15"/>
      <c r="B182" s="26"/>
      <c r="C182" s="18"/>
      <c r="D182" s="18"/>
      <c r="E182" s="18" t="s">
        <v>22</v>
      </c>
      <c r="F182" s="28"/>
      <c r="G182" s="28"/>
      <c r="H182" s="21"/>
      <c r="I182" s="22"/>
      <c r="J182" s="23"/>
      <c r="K182" s="24">
        <v>49102.649999999994</v>
      </c>
    </row>
    <row r="183" spans="1:11" s="40" customFormat="1">
      <c r="A183" s="25">
        <v>152</v>
      </c>
      <c r="B183" s="26">
        <v>162</v>
      </c>
      <c r="C183" s="18" t="s">
        <v>346</v>
      </c>
      <c r="D183" s="18" t="s">
        <v>347</v>
      </c>
      <c r="E183" s="18" t="s">
        <v>348</v>
      </c>
      <c r="F183" s="29" t="s">
        <v>21</v>
      </c>
      <c r="G183" s="29" t="s">
        <v>19</v>
      </c>
      <c r="H183" s="21">
        <f t="shared" si="6"/>
        <v>5970.1492537313434</v>
      </c>
      <c r="I183" s="22">
        <f>H183</f>
        <v>5970.1492537313434</v>
      </c>
      <c r="J183" s="23" t="e">
        <f>I183*#REF!</f>
        <v>#REF!</v>
      </c>
      <c r="K183" s="24">
        <v>6819.81</v>
      </c>
    </row>
    <row r="184" spans="1:11" s="40" customFormat="1">
      <c r="A184" s="15">
        <v>153</v>
      </c>
      <c r="B184" s="16">
        <v>163</v>
      </c>
      <c r="C184" s="18"/>
      <c r="D184" s="18"/>
      <c r="E184" s="20" t="s">
        <v>349</v>
      </c>
      <c r="F184" s="28" t="s">
        <v>14</v>
      </c>
      <c r="G184" s="28" t="s">
        <v>19</v>
      </c>
      <c r="H184" s="21">
        <f t="shared" si="6"/>
        <v>5970.1492537313434</v>
      </c>
      <c r="I184" s="22">
        <f>H184*0.8</f>
        <v>4776.1194029850749</v>
      </c>
      <c r="J184" s="23" t="e">
        <f>I184*#REF!</f>
        <v>#REF!</v>
      </c>
      <c r="K184" s="24">
        <v>5455.85</v>
      </c>
    </row>
    <row r="185" spans="1:11" s="40" customFormat="1">
      <c r="A185" s="15">
        <v>154</v>
      </c>
      <c r="B185" s="16"/>
      <c r="C185" s="18"/>
      <c r="D185" s="18"/>
      <c r="E185" s="18" t="s">
        <v>350</v>
      </c>
      <c r="F185" s="31" t="s">
        <v>32</v>
      </c>
      <c r="G185" s="31" t="s">
        <v>19</v>
      </c>
      <c r="H185" s="21">
        <f t="shared" si="6"/>
        <v>5970.1492537313434</v>
      </c>
      <c r="I185" s="22">
        <f>H185*1.2</f>
        <v>7164.1791044776119</v>
      </c>
      <c r="J185" s="23" t="e">
        <f>I185*#REF!</f>
        <v>#REF!</v>
      </c>
      <c r="K185" s="24">
        <v>8183.78</v>
      </c>
    </row>
    <row r="186" spans="1:11" s="40" customFormat="1">
      <c r="A186" s="25">
        <v>155</v>
      </c>
      <c r="B186" s="16"/>
      <c r="C186" s="18"/>
      <c r="D186" s="18"/>
      <c r="E186" s="18" t="s">
        <v>351</v>
      </c>
      <c r="F186" s="28" t="s">
        <v>14</v>
      </c>
      <c r="G186" s="28" t="s">
        <v>19</v>
      </c>
      <c r="H186" s="21">
        <f t="shared" si="6"/>
        <v>5970.1492537313434</v>
      </c>
      <c r="I186" s="22">
        <f>H186*0.8</f>
        <v>4776.1194029850749</v>
      </c>
      <c r="J186" s="23" t="e">
        <f>I186*#REF!</f>
        <v>#REF!</v>
      </c>
      <c r="K186" s="24">
        <v>5455.85</v>
      </c>
    </row>
    <row r="187" spans="1:11" s="40" customFormat="1">
      <c r="A187" s="15"/>
      <c r="B187" s="16"/>
      <c r="C187" s="18"/>
      <c r="D187" s="18"/>
      <c r="E187" s="18" t="s">
        <v>22</v>
      </c>
      <c r="F187" s="28"/>
      <c r="G187" s="28"/>
      <c r="H187" s="21"/>
      <c r="I187" s="22"/>
      <c r="J187" s="23"/>
      <c r="K187" s="24">
        <v>25915.290000000005</v>
      </c>
    </row>
    <row r="188" spans="1:11" s="40" customFormat="1">
      <c r="A188" s="15">
        <v>156</v>
      </c>
      <c r="B188" s="26">
        <v>164</v>
      </c>
      <c r="C188" s="18" t="s">
        <v>352</v>
      </c>
      <c r="D188" s="18" t="s">
        <v>353</v>
      </c>
      <c r="E188" s="18" t="s">
        <v>354</v>
      </c>
      <c r="F188" s="31" t="s">
        <v>32</v>
      </c>
      <c r="G188" s="31" t="s">
        <v>19</v>
      </c>
      <c r="H188" s="21">
        <f t="shared" si="6"/>
        <v>5970.1492537313434</v>
      </c>
      <c r="I188" s="22">
        <f>H188*1.2</f>
        <v>7164.1791044776119</v>
      </c>
      <c r="J188" s="23" t="e">
        <f>I188*#REF!</f>
        <v>#REF!</v>
      </c>
      <c r="K188" s="24">
        <v>8183.78</v>
      </c>
    </row>
    <row r="189" spans="1:11" s="40" customFormat="1">
      <c r="A189" s="15">
        <v>157</v>
      </c>
      <c r="B189" s="26">
        <v>165</v>
      </c>
      <c r="C189" s="18"/>
      <c r="D189" s="18"/>
      <c r="E189" s="20" t="s">
        <v>355</v>
      </c>
      <c r="F189" s="28" t="s">
        <v>14</v>
      </c>
      <c r="G189" s="28" t="s">
        <v>19</v>
      </c>
      <c r="H189" s="21">
        <f t="shared" si="6"/>
        <v>5970.1492537313434</v>
      </c>
      <c r="I189" s="22">
        <f>H189*0.8</f>
        <v>4776.1194029850749</v>
      </c>
      <c r="J189" s="23" t="e">
        <f>I189*#REF!</f>
        <v>#REF!</v>
      </c>
      <c r="K189" s="24">
        <v>5455.85</v>
      </c>
    </row>
    <row r="190" spans="1:11" s="40" customFormat="1">
      <c r="A190" s="15"/>
      <c r="B190" s="16"/>
      <c r="C190" s="18"/>
      <c r="D190" s="18"/>
      <c r="E190" s="18" t="s">
        <v>22</v>
      </c>
      <c r="F190" s="28"/>
      <c r="G190" s="28"/>
      <c r="H190" s="21"/>
      <c r="I190" s="22"/>
      <c r="J190" s="23"/>
      <c r="K190" s="24">
        <v>13639.630000000001</v>
      </c>
    </row>
    <row r="191" spans="1:11" s="40" customFormat="1">
      <c r="A191" s="25">
        <v>158</v>
      </c>
      <c r="B191" s="16">
        <v>166</v>
      </c>
      <c r="C191" s="18" t="s">
        <v>356</v>
      </c>
      <c r="D191" s="18" t="s">
        <v>357</v>
      </c>
      <c r="E191" s="18" t="s">
        <v>358</v>
      </c>
      <c r="F191" s="31" t="s">
        <v>32</v>
      </c>
      <c r="G191" s="31" t="s">
        <v>19</v>
      </c>
      <c r="H191" s="21">
        <f t="shared" si="6"/>
        <v>5970.1492537313434</v>
      </c>
      <c r="I191" s="22">
        <f>H191*1.2</f>
        <v>7164.1791044776119</v>
      </c>
      <c r="J191" s="23" t="e">
        <f>I191*#REF!</f>
        <v>#REF!</v>
      </c>
      <c r="K191" s="24">
        <v>8183.78</v>
      </c>
    </row>
    <row r="192" spans="1:11" s="40" customFormat="1">
      <c r="A192" s="15">
        <v>159</v>
      </c>
      <c r="B192" s="16"/>
      <c r="C192" s="18"/>
      <c r="D192" s="18"/>
      <c r="E192" s="18" t="s">
        <v>359</v>
      </c>
      <c r="F192" s="28" t="s">
        <v>14</v>
      </c>
      <c r="G192" s="28" t="s">
        <v>19</v>
      </c>
      <c r="H192" s="21">
        <f t="shared" si="6"/>
        <v>5970.1492537313434</v>
      </c>
      <c r="I192" s="22">
        <f>H192*0.8</f>
        <v>4776.1194029850749</v>
      </c>
      <c r="J192" s="23" t="e">
        <f>I192*#REF!</f>
        <v>#REF!</v>
      </c>
      <c r="K192" s="24">
        <v>5455.85</v>
      </c>
    </row>
    <row r="193" spans="1:11" s="40" customFormat="1">
      <c r="A193" s="15"/>
      <c r="B193" s="16"/>
      <c r="C193" s="18"/>
      <c r="D193" s="18"/>
      <c r="E193" s="18" t="s">
        <v>22</v>
      </c>
      <c r="F193" s="28"/>
      <c r="G193" s="28"/>
      <c r="H193" s="21"/>
      <c r="I193" s="22"/>
      <c r="J193" s="23"/>
      <c r="K193" s="24">
        <v>13639.630000000001</v>
      </c>
    </row>
    <row r="194" spans="1:11" s="40" customFormat="1">
      <c r="A194" s="15">
        <v>160</v>
      </c>
      <c r="B194" s="26">
        <v>168</v>
      </c>
      <c r="C194" s="18" t="s">
        <v>360</v>
      </c>
      <c r="D194" s="18" t="s">
        <v>361</v>
      </c>
      <c r="E194" s="18" t="s">
        <v>362</v>
      </c>
      <c r="F194" s="34" t="s">
        <v>32</v>
      </c>
      <c r="G194" s="34" t="s">
        <v>15</v>
      </c>
      <c r="H194" s="21">
        <f t="shared" si="6"/>
        <v>5970.1492537313434</v>
      </c>
      <c r="I194" s="22">
        <f>H194*1.8</f>
        <v>10746.268656716418</v>
      </c>
      <c r="J194" s="23" t="e">
        <f>I194*#REF!</f>
        <v>#REF!</v>
      </c>
      <c r="K194" s="24">
        <v>12275.66</v>
      </c>
    </row>
    <row r="195" spans="1:11" s="40" customFormat="1">
      <c r="A195" s="25">
        <v>161</v>
      </c>
      <c r="B195" s="16">
        <v>169</v>
      </c>
      <c r="C195" s="18" t="s">
        <v>363</v>
      </c>
      <c r="D195" s="18" t="s">
        <v>364</v>
      </c>
      <c r="E195" s="18" t="s">
        <v>365</v>
      </c>
      <c r="F195" s="29" t="s">
        <v>21</v>
      </c>
      <c r="G195" s="29" t="s">
        <v>19</v>
      </c>
      <c r="H195" s="21">
        <f t="shared" si="6"/>
        <v>5970.1492537313434</v>
      </c>
      <c r="I195" s="22">
        <f>H195</f>
        <v>5970.1492537313434</v>
      </c>
      <c r="J195" s="23" t="e">
        <f>I195*#REF!</f>
        <v>#REF!</v>
      </c>
      <c r="K195" s="24">
        <v>6819.81</v>
      </c>
    </row>
    <row r="196" spans="1:11" s="40" customFormat="1">
      <c r="A196" s="15">
        <v>162</v>
      </c>
      <c r="B196" s="16"/>
      <c r="C196" s="18"/>
      <c r="D196" s="18"/>
      <c r="E196" s="18" t="s">
        <v>366</v>
      </c>
      <c r="F196" s="28" t="s">
        <v>14</v>
      </c>
      <c r="G196" s="28" t="s">
        <v>19</v>
      </c>
      <c r="H196" s="21">
        <f t="shared" si="6"/>
        <v>5970.1492537313434</v>
      </c>
      <c r="I196" s="22">
        <f>H196*0.8</f>
        <v>4776.1194029850749</v>
      </c>
      <c r="J196" s="23" t="e">
        <f>I196*#REF!</f>
        <v>#REF!</v>
      </c>
      <c r="K196" s="24">
        <v>5455.85</v>
      </c>
    </row>
    <row r="197" spans="1:11" s="40" customFormat="1">
      <c r="A197" s="15">
        <v>163</v>
      </c>
      <c r="B197" s="16"/>
      <c r="C197" s="18"/>
      <c r="D197" s="20" t="s">
        <v>367</v>
      </c>
      <c r="E197" s="20" t="s">
        <v>368</v>
      </c>
      <c r="F197" s="28" t="s">
        <v>14</v>
      </c>
      <c r="G197" s="28" t="s">
        <v>19</v>
      </c>
      <c r="H197" s="21">
        <f t="shared" si="6"/>
        <v>5970.1492537313434</v>
      </c>
      <c r="I197" s="22">
        <f>H197*0.8</f>
        <v>4776.1194029850749</v>
      </c>
      <c r="J197" s="23" t="e">
        <f>I197*#REF!</f>
        <v>#REF!</v>
      </c>
      <c r="K197" s="24">
        <v>5455.85</v>
      </c>
    </row>
    <row r="198" spans="1:11" s="40" customFormat="1">
      <c r="A198" s="15"/>
      <c r="B198" s="16"/>
      <c r="C198" s="18"/>
      <c r="D198" s="18"/>
      <c r="E198" s="18" t="s">
        <v>22</v>
      </c>
      <c r="F198" s="28"/>
      <c r="G198" s="28"/>
      <c r="H198" s="21"/>
      <c r="I198" s="22"/>
      <c r="J198" s="23"/>
      <c r="K198" s="24">
        <v>17731.510000000002</v>
      </c>
    </row>
    <row r="199" spans="1:11" s="40" customFormat="1">
      <c r="A199" s="25">
        <v>164</v>
      </c>
      <c r="B199" s="26">
        <v>170</v>
      </c>
      <c r="C199" s="18" t="s">
        <v>369</v>
      </c>
      <c r="D199" s="18" t="s">
        <v>370</v>
      </c>
      <c r="E199" s="18" t="s">
        <v>371</v>
      </c>
      <c r="F199" s="29" t="s">
        <v>21</v>
      </c>
      <c r="G199" s="29" t="s">
        <v>19</v>
      </c>
      <c r="H199" s="21">
        <f t="shared" si="6"/>
        <v>5970.1492537313434</v>
      </c>
      <c r="I199" s="22">
        <f>H199</f>
        <v>5970.1492537313434</v>
      </c>
      <c r="J199" s="23" t="e">
        <f>I199*#REF!</f>
        <v>#REF!</v>
      </c>
      <c r="K199" s="24">
        <v>6819.81</v>
      </c>
    </row>
    <row r="200" spans="1:11" s="40" customFormat="1">
      <c r="A200" s="15">
        <v>165</v>
      </c>
      <c r="B200" s="26">
        <v>171</v>
      </c>
      <c r="C200" s="18"/>
      <c r="D200" s="20" t="s">
        <v>372</v>
      </c>
      <c r="E200" s="20" t="s">
        <v>373</v>
      </c>
      <c r="F200" s="28" t="s">
        <v>14</v>
      </c>
      <c r="G200" s="28" t="s">
        <v>19</v>
      </c>
      <c r="H200" s="21">
        <f t="shared" si="6"/>
        <v>5970.1492537313434</v>
      </c>
      <c r="I200" s="22">
        <f>H200*0.8</f>
        <v>4776.1194029850749</v>
      </c>
      <c r="J200" s="23" t="e">
        <f>I200*#REF!</f>
        <v>#REF!</v>
      </c>
      <c r="K200" s="24">
        <v>5455.85</v>
      </c>
    </row>
    <row r="201" spans="1:11" s="40" customFormat="1">
      <c r="A201" s="15">
        <v>166</v>
      </c>
      <c r="B201" s="26"/>
      <c r="C201" s="18"/>
      <c r="D201" s="18"/>
      <c r="E201" s="18" t="s">
        <v>374</v>
      </c>
      <c r="F201" s="28" t="s">
        <v>14</v>
      </c>
      <c r="G201" s="28" t="s">
        <v>19</v>
      </c>
      <c r="H201" s="21">
        <f t="shared" si="6"/>
        <v>5970.1492537313434</v>
      </c>
      <c r="I201" s="22">
        <f>H201*0.8</f>
        <v>4776.1194029850749</v>
      </c>
      <c r="J201" s="23" t="e">
        <f>I201*#REF!</f>
        <v>#REF!</v>
      </c>
      <c r="K201" s="24">
        <v>5455.85</v>
      </c>
    </row>
    <row r="202" spans="1:11" s="40" customFormat="1">
      <c r="A202" s="25">
        <v>167</v>
      </c>
      <c r="B202" s="26"/>
      <c r="C202" s="18"/>
      <c r="D202" s="18"/>
      <c r="E202" s="18" t="s">
        <v>375</v>
      </c>
      <c r="F202" s="28" t="s">
        <v>14</v>
      </c>
      <c r="G202" s="28" t="s">
        <v>19</v>
      </c>
      <c r="H202" s="21">
        <f t="shared" si="6"/>
        <v>5970.1492537313434</v>
      </c>
      <c r="I202" s="22">
        <f>H202*0.8</f>
        <v>4776.1194029850749</v>
      </c>
      <c r="J202" s="23" t="e">
        <f>I202*#REF!</f>
        <v>#REF!</v>
      </c>
      <c r="K202" s="24">
        <v>5455.85</v>
      </c>
    </row>
    <row r="203" spans="1:11" s="40" customFormat="1">
      <c r="A203" s="15"/>
      <c r="B203" s="26"/>
      <c r="C203" s="18"/>
      <c r="D203" s="18"/>
      <c r="E203" s="18" t="s">
        <v>22</v>
      </c>
      <c r="F203" s="28"/>
      <c r="G203" s="28"/>
      <c r="H203" s="21"/>
      <c r="I203" s="22"/>
      <c r="J203" s="23"/>
      <c r="K203" s="24">
        <v>23187.360000000001</v>
      </c>
    </row>
    <row r="204" spans="1:11" s="40" customFormat="1">
      <c r="A204" s="15">
        <v>168</v>
      </c>
      <c r="B204" s="26">
        <v>173</v>
      </c>
      <c r="C204" s="18" t="s">
        <v>376</v>
      </c>
      <c r="D204" s="18" t="s">
        <v>377</v>
      </c>
      <c r="E204" s="18" t="s">
        <v>378</v>
      </c>
      <c r="F204" s="29" t="s">
        <v>21</v>
      </c>
      <c r="G204" s="29" t="s">
        <v>19</v>
      </c>
      <c r="H204" s="21">
        <f t="shared" si="6"/>
        <v>5970.1492537313434</v>
      </c>
      <c r="I204" s="22">
        <f>H204</f>
        <v>5970.1492537313434</v>
      </c>
      <c r="J204" s="23" t="e">
        <f>I204*#REF!</f>
        <v>#REF!</v>
      </c>
      <c r="K204" s="24">
        <v>6819.81</v>
      </c>
    </row>
    <row r="205" spans="1:11" s="40" customFormat="1">
      <c r="A205" s="15">
        <v>169</v>
      </c>
      <c r="B205" s="16">
        <v>175</v>
      </c>
      <c r="C205" s="53" t="s">
        <v>379</v>
      </c>
      <c r="D205" s="53" t="s">
        <v>380</v>
      </c>
      <c r="E205" s="53" t="s">
        <v>381</v>
      </c>
      <c r="F205" s="56" t="s">
        <v>14</v>
      </c>
      <c r="G205" s="56" t="s">
        <v>15</v>
      </c>
      <c r="H205" s="21">
        <f t="shared" si="6"/>
        <v>5970.1492537313434</v>
      </c>
      <c r="I205" s="22">
        <f>H205*1.2</f>
        <v>7164.1791044776119</v>
      </c>
      <c r="J205" s="23" t="e">
        <f>I205*#REF!</f>
        <v>#REF!</v>
      </c>
      <c r="K205" s="24">
        <v>8183.78</v>
      </c>
    </row>
    <row r="206" spans="1:11" s="40" customFormat="1">
      <c r="A206" s="25">
        <v>170</v>
      </c>
      <c r="B206" s="26">
        <v>176</v>
      </c>
      <c r="C206" s="57"/>
      <c r="D206" s="53"/>
      <c r="E206" s="53" t="s">
        <v>382</v>
      </c>
      <c r="F206" s="58" t="s">
        <v>21</v>
      </c>
      <c r="G206" s="58" t="s">
        <v>15</v>
      </c>
      <c r="H206" s="21">
        <f t="shared" si="6"/>
        <v>5970.1492537313434</v>
      </c>
      <c r="I206" s="22">
        <f>H206*1.5</f>
        <v>8955.2238805970155</v>
      </c>
      <c r="J206" s="23" t="e">
        <f>I206*#REF!</f>
        <v>#REF!</v>
      </c>
      <c r="K206" s="24">
        <v>10229.719999999999</v>
      </c>
    </row>
    <row r="207" spans="1:11" s="40" customFormat="1">
      <c r="A207" s="15">
        <v>171</v>
      </c>
      <c r="B207" s="26">
        <v>177</v>
      </c>
      <c r="C207" s="18"/>
      <c r="D207" s="18"/>
      <c r="E207" s="20" t="s">
        <v>383</v>
      </c>
      <c r="F207" s="20" t="s">
        <v>14</v>
      </c>
      <c r="G207" s="20" t="s">
        <v>15</v>
      </c>
      <c r="H207" s="21">
        <f t="shared" si="6"/>
        <v>5970.1492537313434</v>
      </c>
      <c r="I207" s="22">
        <f>H207*1.2</f>
        <v>7164.1791044776119</v>
      </c>
      <c r="J207" s="23" t="e">
        <f>I207*#REF!</f>
        <v>#REF!</v>
      </c>
      <c r="K207" s="24">
        <v>8183.78</v>
      </c>
    </row>
    <row r="208" spans="1:11" s="40" customFormat="1">
      <c r="A208" s="15">
        <v>172</v>
      </c>
      <c r="B208" s="26"/>
      <c r="C208" s="18"/>
      <c r="D208" s="18"/>
      <c r="E208" s="18" t="s">
        <v>384</v>
      </c>
      <c r="F208" s="58" t="s">
        <v>21</v>
      </c>
      <c r="G208" s="58" t="s">
        <v>15</v>
      </c>
      <c r="H208" s="21">
        <f t="shared" si="6"/>
        <v>5970.1492537313434</v>
      </c>
      <c r="I208" s="22">
        <f>H208*1.5</f>
        <v>8955.2238805970155</v>
      </c>
      <c r="J208" s="23" t="e">
        <f>I208*#REF!</f>
        <v>#REF!</v>
      </c>
      <c r="K208" s="24">
        <v>10229.719999999999</v>
      </c>
    </row>
    <row r="209" spans="1:11" s="40" customFormat="1">
      <c r="A209" s="25">
        <v>173</v>
      </c>
      <c r="B209" s="26"/>
      <c r="C209" s="18"/>
      <c r="D209" s="18"/>
      <c r="E209" s="18" t="s">
        <v>385</v>
      </c>
      <c r="F209" s="20" t="s">
        <v>14</v>
      </c>
      <c r="G209" s="20" t="s">
        <v>15</v>
      </c>
      <c r="H209" s="21">
        <f t="shared" si="6"/>
        <v>5970.1492537313434</v>
      </c>
      <c r="I209" s="22">
        <f t="shared" ref="I209:I215" si="7">H209*1.2</f>
        <v>7164.1791044776119</v>
      </c>
      <c r="J209" s="23" t="e">
        <f>I209*#REF!</f>
        <v>#REF!</v>
      </c>
      <c r="K209" s="24">
        <v>8183.78</v>
      </c>
    </row>
    <row r="210" spans="1:11" s="40" customFormat="1">
      <c r="A210" s="15"/>
      <c r="B210" s="26"/>
      <c r="C210" s="18"/>
      <c r="D210" s="18"/>
      <c r="E210" s="18" t="s">
        <v>22</v>
      </c>
      <c r="F210" s="20"/>
      <c r="G210" s="20"/>
      <c r="H210" s="21"/>
      <c r="I210" s="22"/>
      <c r="J210" s="23"/>
      <c r="K210" s="24">
        <v>45010.78</v>
      </c>
    </row>
    <row r="211" spans="1:11" s="40" customFormat="1">
      <c r="A211" s="15">
        <v>174</v>
      </c>
      <c r="B211" s="26">
        <v>179</v>
      </c>
      <c r="C211" s="18" t="s">
        <v>386</v>
      </c>
      <c r="D211" s="18" t="s">
        <v>387</v>
      </c>
      <c r="E211" s="18" t="s">
        <v>388</v>
      </c>
      <c r="F211" s="50" t="s">
        <v>14</v>
      </c>
      <c r="G211" s="50" t="s">
        <v>15</v>
      </c>
      <c r="H211" s="21">
        <f t="shared" si="6"/>
        <v>5970.1492537313434</v>
      </c>
      <c r="I211" s="22">
        <f t="shared" si="7"/>
        <v>7164.1791044776119</v>
      </c>
      <c r="J211" s="23" t="e">
        <f>I211*#REF!</f>
        <v>#REF!</v>
      </c>
      <c r="K211" s="24">
        <v>8183.78</v>
      </c>
    </row>
    <row r="212" spans="1:11" s="40" customFormat="1">
      <c r="A212" s="15">
        <v>175</v>
      </c>
      <c r="B212" s="26">
        <v>182</v>
      </c>
      <c r="C212" s="18" t="s">
        <v>389</v>
      </c>
      <c r="D212" s="18" t="s">
        <v>390</v>
      </c>
      <c r="E212" s="59" t="s">
        <v>391</v>
      </c>
      <c r="F212" s="50" t="s">
        <v>14</v>
      </c>
      <c r="G212" s="50" t="s">
        <v>15</v>
      </c>
      <c r="H212" s="21">
        <f t="shared" si="6"/>
        <v>5970.1492537313434</v>
      </c>
      <c r="I212" s="22">
        <f t="shared" si="7"/>
        <v>7164.1791044776119</v>
      </c>
      <c r="J212" s="23" t="e">
        <f>I212*#REF!</f>
        <v>#REF!</v>
      </c>
      <c r="K212" s="24">
        <v>8183.78</v>
      </c>
    </row>
    <row r="213" spans="1:11" s="40" customFormat="1">
      <c r="A213" s="25">
        <v>176</v>
      </c>
      <c r="B213" s="26">
        <v>183</v>
      </c>
      <c r="C213" s="18"/>
      <c r="D213" s="18" t="s">
        <v>392</v>
      </c>
      <c r="E213" s="18" t="s">
        <v>393</v>
      </c>
      <c r="F213" s="50" t="s">
        <v>14</v>
      </c>
      <c r="G213" s="50" t="s">
        <v>15</v>
      </c>
      <c r="H213" s="21">
        <f t="shared" si="6"/>
        <v>5970.1492537313434</v>
      </c>
      <c r="I213" s="22">
        <f t="shared" si="7"/>
        <v>7164.1791044776119</v>
      </c>
      <c r="J213" s="23" t="e">
        <f>I213*#REF!</f>
        <v>#REF!</v>
      </c>
      <c r="K213" s="24">
        <v>8183.78</v>
      </c>
    </row>
    <row r="214" spans="1:11" s="40" customFormat="1">
      <c r="A214" s="15">
        <v>177</v>
      </c>
      <c r="B214" s="16"/>
      <c r="C214" s="18"/>
      <c r="D214" s="18"/>
      <c r="E214" s="35" t="s">
        <v>394</v>
      </c>
      <c r="F214" s="20" t="s">
        <v>14</v>
      </c>
      <c r="G214" s="20" t="s">
        <v>15</v>
      </c>
      <c r="H214" s="21">
        <f t="shared" si="6"/>
        <v>5970.1492537313434</v>
      </c>
      <c r="I214" s="22">
        <f t="shared" si="7"/>
        <v>7164.1791044776119</v>
      </c>
      <c r="J214" s="23" t="e">
        <f>I214*#REF!</f>
        <v>#REF!</v>
      </c>
      <c r="K214" s="24">
        <v>8183.78</v>
      </c>
    </row>
    <row r="215" spans="1:11" s="40" customFormat="1">
      <c r="A215" s="15">
        <v>178</v>
      </c>
      <c r="B215" s="16"/>
      <c r="C215" s="18"/>
      <c r="D215" s="18"/>
      <c r="E215" s="18" t="s">
        <v>395</v>
      </c>
      <c r="F215" s="50" t="s">
        <v>14</v>
      </c>
      <c r="G215" s="50" t="s">
        <v>15</v>
      </c>
      <c r="H215" s="21">
        <f t="shared" si="6"/>
        <v>5970.1492537313434</v>
      </c>
      <c r="I215" s="22">
        <f t="shared" si="7"/>
        <v>7164.1791044776119</v>
      </c>
      <c r="J215" s="23" t="e">
        <f>I215*#REF!</f>
        <v>#REF!</v>
      </c>
      <c r="K215" s="24">
        <v>8183.78</v>
      </c>
    </row>
    <row r="216" spans="1:11" s="40" customFormat="1">
      <c r="A216" s="25">
        <v>179</v>
      </c>
      <c r="B216" s="16"/>
      <c r="C216" s="18"/>
      <c r="D216" s="18"/>
      <c r="E216" s="18" t="s">
        <v>396</v>
      </c>
      <c r="F216" s="60" t="s">
        <v>21</v>
      </c>
      <c r="G216" s="60" t="s">
        <v>15</v>
      </c>
      <c r="H216" s="21">
        <f t="shared" si="6"/>
        <v>5970.1492537313434</v>
      </c>
      <c r="I216" s="22">
        <f>H216*1.5</f>
        <v>8955.2238805970155</v>
      </c>
      <c r="J216" s="23" t="e">
        <f>I216*#REF!</f>
        <v>#REF!</v>
      </c>
      <c r="K216" s="24">
        <v>10229.719999999999</v>
      </c>
    </row>
    <row r="217" spans="1:11" s="40" customFormat="1">
      <c r="A217" s="15"/>
      <c r="B217" s="16"/>
      <c r="C217" s="18"/>
      <c r="D217" s="18"/>
      <c r="E217" s="18" t="s">
        <v>22</v>
      </c>
      <c r="F217" s="60"/>
      <c r="G217" s="60"/>
      <c r="H217" s="21"/>
      <c r="I217" s="22"/>
      <c r="J217" s="23"/>
      <c r="K217" s="24">
        <v>42964.84</v>
      </c>
    </row>
    <row r="218" spans="1:11" s="40" customFormat="1">
      <c r="A218" s="15">
        <v>180</v>
      </c>
      <c r="B218" s="16">
        <v>184</v>
      </c>
      <c r="C218" s="18" t="s">
        <v>397</v>
      </c>
      <c r="D218" s="18" t="s">
        <v>398</v>
      </c>
      <c r="E218" s="18" t="s">
        <v>399</v>
      </c>
      <c r="F218" s="43" t="s">
        <v>14</v>
      </c>
      <c r="G218" s="28" t="s">
        <v>19</v>
      </c>
      <c r="H218" s="21">
        <f t="shared" si="6"/>
        <v>5970.1492537313434</v>
      </c>
      <c r="I218" s="22">
        <f>H218*0.8</f>
        <v>4776.1194029850749</v>
      </c>
      <c r="J218" s="23" t="e">
        <f>I218*#REF!</f>
        <v>#REF!</v>
      </c>
      <c r="K218" s="24">
        <v>5455.85</v>
      </c>
    </row>
    <row r="219" spans="1:11" s="40" customFormat="1">
      <c r="A219" s="15">
        <v>181</v>
      </c>
      <c r="B219" s="26">
        <v>186</v>
      </c>
      <c r="C219" s="18" t="s">
        <v>400</v>
      </c>
      <c r="D219" s="18" t="s">
        <v>401</v>
      </c>
      <c r="E219" s="18" t="s">
        <v>402</v>
      </c>
      <c r="F219" s="43" t="s">
        <v>14</v>
      </c>
      <c r="G219" s="43" t="s">
        <v>19</v>
      </c>
      <c r="H219" s="21">
        <f t="shared" si="6"/>
        <v>5970.1492537313434</v>
      </c>
      <c r="I219" s="22">
        <f>H219*0.8</f>
        <v>4776.1194029850749</v>
      </c>
      <c r="J219" s="23" t="e">
        <f>I219*#REF!</f>
        <v>#REF!</v>
      </c>
      <c r="K219" s="24">
        <v>5455.85</v>
      </c>
    </row>
    <row r="220" spans="1:11" s="40" customFormat="1">
      <c r="A220" s="25">
        <v>182</v>
      </c>
      <c r="B220" s="16">
        <v>187</v>
      </c>
      <c r="C220" s="18" t="s">
        <v>403</v>
      </c>
      <c r="D220" s="18" t="s">
        <v>404</v>
      </c>
      <c r="E220" s="18" t="s">
        <v>405</v>
      </c>
      <c r="F220" s="50" t="s">
        <v>14</v>
      </c>
      <c r="G220" s="50" t="s">
        <v>15</v>
      </c>
      <c r="H220" s="21">
        <f t="shared" si="6"/>
        <v>5970.1492537313434</v>
      </c>
      <c r="I220" s="22">
        <f>H220*1.2</f>
        <v>7164.1791044776119</v>
      </c>
      <c r="J220" s="23" t="e">
        <f>I220*#REF!</f>
        <v>#REF!</v>
      </c>
      <c r="K220" s="24">
        <v>8183.78</v>
      </c>
    </row>
    <row r="221" spans="1:11" s="40" customFormat="1">
      <c r="A221" s="15">
        <v>183</v>
      </c>
      <c r="B221" s="26">
        <v>188</v>
      </c>
      <c r="C221" s="18" t="s">
        <v>406</v>
      </c>
      <c r="D221" s="18" t="s">
        <v>407</v>
      </c>
      <c r="E221" s="18" t="s">
        <v>408</v>
      </c>
      <c r="F221" s="50" t="s">
        <v>14</v>
      </c>
      <c r="G221" s="50" t="s">
        <v>15</v>
      </c>
      <c r="H221" s="21">
        <f t="shared" si="6"/>
        <v>5970.1492537313434</v>
      </c>
      <c r="I221" s="22">
        <f>H221*1.2</f>
        <v>7164.1791044776119</v>
      </c>
      <c r="J221" s="23" t="e">
        <f>I221*#REF!</f>
        <v>#REF!</v>
      </c>
      <c r="K221" s="24">
        <v>8183.78</v>
      </c>
    </row>
    <row r="222" spans="1:11" s="40" customFormat="1">
      <c r="A222" s="15">
        <v>184</v>
      </c>
      <c r="B222" s="61">
        <v>189</v>
      </c>
      <c r="C222" s="18" t="s">
        <v>409</v>
      </c>
      <c r="D222" s="18" t="s">
        <v>410</v>
      </c>
      <c r="E222" s="62" t="s">
        <v>411</v>
      </c>
      <c r="F222" s="43" t="s">
        <v>14</v>
      </c>
      <c r="G222" s="43" t="s">
        <v>19</v>
      </c>
      <c r="H222" s="21">
        <f t="shared" si="6"/>
        <v>5970.1492537313434</v>
      </c>
      <c r="I222" s="22">
        <f>H222*0.8</f>
        <v>4776.1194029850749</v>
      </c>
      <c r="J222" s="23" t="e">
        <f>I222*#REF!</f>
        <v>#REF!</v>
      </c>
      <c r="K222" s="24">
        <v>5455.85</v>
      </c>
    </row>
    <row r="223" spans="1:11" s="40" customFormat="1">
      <c r="A223" s="25">
        <v>185</v>
      </c>
      <c r="B223" s="16">
        <v>190</v>
      </c>
      <c r="C223" s="35"/>
      <c r="D223" s="18"/>
      <c r="E223" s="18" t="s">
        <v>412</v>
      </c>
      <c r="F223" s="39" t="s">
        <v>21</v>
      </c>
      <c r="G223" s="39" t="s">
        <v>19</v>
      </c>
      <c r="H223" s="21">
        <f t="shared" si="6"/>
        <v>5970.1492537313434</v>
      </c>
      <c r="I223" s="22">
        <f>H223</f>
        <v>5970.1492537313434</v>
      </c>
      <c r="J223" s="23" t="e">
        <f>I223*#REF!</f>
        <v>#REF!</v>
      </c>
      <c r="K223" s="24">
        <v>6819.81</v>
      </c>
    </row>
    <row r="224" spans="1:11" s="40" customFormat="1">
      <c r="A224" s="15">
        <v>186</v>
      </c>
      <c r="B224" s="26">
        <v>191</v>
      </c>
      <c r="C224" s="35"/>
      <c r="D224" s="18"/>
      <c r="E224" s="18" t="s">
        <v>413</v>
      </c>
      <c r="F224" s="43" t="s">
        <v>14</v>
      </c>
      <c r="G224" s="43" t="s">
        <v>19</v>
      </c>
      <c r="H224" s="21">
        <f t="shared" si="6"/>
        <v>5970.1492537313434</v>
      </c>
      <c r="I224" s="22">
        <f>H224*0.8</f>
        <v>4776.1194029850749</v>
      </c>
      <c r="J224" s="23" t="e">
        <f>I224*#REF!</f>
        <v>#REF!</v>
      </c>
      <c r="K224" s="24">
        <v>5455.85</v>
      </c>
    </row>
    <row r="225" spans="1:11" s="40" customFormat="1">
      <c r="A225" s="15">
        <v>187</v>
      </c>
      <c r="B225" s="61">
        <v>192</v>
      </c>
      <c r="C225" s="35"/>
      <c r="D225" s="18"/>
      <c r="E225" s="35" t="s">
        <v>414</v>
      </c>
      <c r="F225" s="28" t="s">
        <v>14</v>
      </c>
      <c r="G225" s="28" t="s">
        <v>19</v>
      </c>
      <c r="H225" s="21">
        <f t="shared" si="6"/>
        <v>5970.1492537313434</v>
      </c>
      <c r="I225" s="22">
        <f>H225*0.8</f>
        <v>4776.1194029850749</v>
      </c>
      <c r="J225" s="23" t="e">
        <f>I225*#REF!</f>
        <v>#REF!</v>
      </c>
      <c r="K225" s="24">
        <v>5455.85</v>
      </c>
    </row>
    <row r="226" spans="1:11" s="40" customFormat="1">
      <c r="A226" s="25">
        <v>188</v>
      </c>
      <c r="B226" s="63"/>
      <c r="C226" s="35"/>
      <c r="D226" s="35"/>
      <c r="E226" s="18" t="s">
        <v>415</v>
      </c>
      <c r="F226" s="43" t="s">
        <v>14</v>
      </c>
      <c r="G226" s="43" t="s">
        <v>19</v>
      </c>
      <c r="H226" s="21">
        <f t="shared" si="6"/>
        <v>5970.1492537313434</v>
      </c>
      <c r="I226" s="22">
        <f>H226*0.8</f>
        <v>4776.1194029850749</v>
      </c>
      <c r="J226" s="23" t="e">
        <f>I226*#REF!</f>
        <v>#REF!</v>
      </c>
      <c r="K226" s="24">
        <v>5455.85</v>
      </c>
    </row>
    <row r="227" spans="1:11" s="40" customFormat="1">
      <c r="A227" s="15"/>
      <c r="B227" s="63"/>
      <c r="C227" s="35"/>
      <c r="D227" s="35"/>
      <c r="E227" s="18" t="s">
        <v>22</v>
      </c>
      <c r="F227" s="43"/>
      <c r="G227" s="43"/>
      <c r="H227" s="21"/>
      <c r="I227" s="22"/>
      <c r="J227" s="23"/>
      <c r="K227" s="24">
        <v>28643.21</v>
      </c>
    </row>
    <row r="228" spans="1:11" s="40" customFormat="1" ht="51.75">
      <c r="A228" s="15">
        <v>189</v>
      </c>
      <c r="B228" s="63"/>
      <c r="C228" s="64" t="s">
        <v>416</v>
      </c>
      <c r="D228" s="65" t="s">
        <v>417</v>
      </c>
      <c r="E228" s="18" t="s">
        <v>418</v>
      </c>
      <c r="F228" s="66" t="s">
        <v>32</v>
      </c>
      <c r="G228" s="66" t="s">
        <v>19</v>
      </c>
      <c r="H228" s="21">
        <f t="shared" si="6"/>
        <v>5970.1492537313434</v>
      </c>
      <c r="I228" s="22">
        <f t="shared" ref="I228:I234" si="8">H228*1.2</f>
        <v>7164.1791044776119</v>
      </c>
      <c r="J228" s="23" t="e">
        <f>I228*#REF!</f>
        <v>#REF!</v>
      </c>
      <c r="K228" s="24">
        <v>8183.78</v>
      </c>
    </row>
    <row r="229" spans="1:11" s="40" customFormat="1">
      <c r="A229" s="15">
        <v>190</v>
      </c>
      <c r="B229" s="63"/>
      <c r="C229" s="64"/>
      <c r="D229" s="65"/>
      <c r="E229" s="18" t="s">
        <v>419</v>
      </c>
      <c r="F229" s="66" t="s">
        <v>32</v>
      </c>
      <c r="G229" s="66" t="s">
        <v>19</v>
      </c>
      <c r="H229" s="21">
        <f t="shared" si="6"/>
        <v>5970.1492537313434</v>
      </c>
      <c r="I229" s="22">
        <f t="shared" si="8"/>
        <v>7164.1791044776119</v>
      </c>
      <c r="J229" s="23" t="e">
        <f>I229*#REF!</f>
        <v>#REF!</v>
      </c>
      <c r="K229" s="24">
        <v>8183.78</v>
      </c>
    </row>
    <row r="230" spans="1:11" s="40" customFormat="1">
      <c r="A230" s="25">
        <v>191</v>
      </c>
      <c r="B230" s="63"/>
      <c r="C230" s="64"/>
      <c r="D230" s="65"/>
      <c r="E230" s="18" t="s">
        <v>420</v>
      </c>
      <c r="F230" s="66" t="s">
        <v>32</v>
      </c>
      <c r="G230" s="66" t="s">
        <v>19</v>
      </c>
      <c r="H230" s="21">
        <f t="shared" si="6"/>
        <v>5970.1492537313434</v>
      </c>
      <c r="I230" s="22">
        <f t="shared" si="8"/>
        <v>7164.1791044776119</v>
      </c>
      <c r="J230" s="23" t="e">
        <f>I230*#REF!</f>
        <v>#REF!</v>
      </c>
      <c r="K230" s="24">
        <v>8183.78</v>
      </c>
    </row>
    <row r="231" spans="1:11" s="40" customFormat="1">
      <c r="A231" s="15">
        <v>192</v>
      </c>
      <c r="B231" s="63"/>
      <c r="C231" s="64"/>
      <c r="D231" s="65"/>
      <c r="E231" s="18" t="s">
        <v>421</v>
      </c>
      <c r="F231" s="66" t="s">
        <v>32</v>
      </c>
      <c r="G231" s="66" t="s">
        <v>19</v>
      </c>
      <c r="H231" s="21">
        <f t="shared" si="6"/>
        <v>5970.1492537313434</v>
      </c>
      <c r="I231" s="22">
        <f t="shared" si="8"/>
        <v>7164.1791044776119</v>
      </c>
      <c r="J231" s="23" t="e">
        <f>I231*#REF!</f>
        <v>#REF!</v>
      </c>
      <c r="K231" s="24">
        <v>8183.78</v>
      </c>
    </row>
    <row r="232" spans="1:11">
      <c r="A232" s="15">
        <v>193</v>
      </c>
      <c r="B232" s="63"/>
      <c r="C232" s="64"/>
      <c r="D232" s="65"/>
      <c r="E232" s="18" t="s">
        <v>422</v>
      </c>
      <c r="F232" s="66" t="s">
        <v>32</v>
      </c>
      <c r="G232" s="66" t="s">
        <v>19</v>
      </c>
      <c r="H232" s="21">
        <f t="shared" si="6"/>
        <v>5970.1492537313434</v>
      </c>
      <c r="I232" s="22">
        <f t="shared" si="8"/>
        <v>7164.1791044776119</v>
      </c>
      <c r="J232" s="23" t="e">
        <f>I232*#REF!</f>
        <v>#REF!</v>
      </c>
      <c r="K232" s="24">
        <v>8183.78</v>
      </c>
    </row>
    <row r="233" spans="1:11">
      <c r="A233" s="25">
        <v>194</v>
      </c>
      <c r="B233" s="63"/>
      <c r="C233" s="64"/>
      <c r="D233" s="65"/>
      <c r="E233" s="18" t="s">
        <v>423</v>
      </c>
      <c r="F233" s="66" t="s">
        <v>32</v>
      </c>
      <c r="G233" s="66" t="s">
        <v>19</v>
      </c>
      <c r="H233" s="21">
        <f t="shared" ref="H233:H310" si="9">1600000/268</f>
        <v>5970.1492537313434</v>
      </c>
      <c r="I233" s="22">
        <f t="shared" si="8"/>
        <v>7164.1791044776119</v>
      </c>
      <c r="J233" s="23" t="e">
        <f>I233*#REF!</f>
        <v>#REF!</v>
      </c>
      <c r="K233" s="24">
        <v>8183.78</v>
      </c>
    </row>
    <row r="234" spans="1:11">
      <c r="A234" s="15">
        <v>195</v>
      </c>
      <c r="B234" s="63"/>
      <c r="C234" s="64"/>
      <c r="D234" s="65"/>
      <c r="E234" s="18" t="s">
        <v>424</v>
      </c>
      <c r="F234" s="66" t="s">
        <v>32</v>
      </c>
      <c r="G234" s="66" t="s">
        <v>19</v>
      </c>
      <c r="H234" s="21">
        <f t="shared" si="9"/>
        <v>5970.1492537313434</v>
      </c>
      <c r="I234" s="22">
        <f t="shared" si="8"/>
        <v>7164.1791044776119</v>
      </c>
      <c r="J234" s="23" t="e">
        <f>I234*#REF!</f>
        <v>#REF!</v>
      </c>
      <c r="K234" s="24">
        <v>8183.78</v>
      </c>
    </row>
    <row r="235" spans="1:11">
      <c r="A235" s="15">
        <v>196</v>
      </c>
      <c r="B235" s="63"/>
      <c r="C235" s="64"/>
      <c r="D235" s="65"/>
      <c r="E235" s="18" t="s">
        <v>425</v>
      </c>
      <c r="F235" s="39" t="s">
        <v>21</v>
      </c>
      <c r="G235" s="39" t="s">
        <v>19</v>
      </c>
      <c r="H235" s="21">
        <f t="shared" si="9"/>
        <v>5970.1492537313434</v>
      </c>
      <c r="I235" s="22">
        <f>H235</f>
        <v>5970.1492537313434</v>
      </c>
      <c r="J235" s="23" t="e">
        <f>I235*#REF!</f>
        <v>#REF!</v>
      </c>
      <c r="K235" s="24">
        <v>6819.81</v>
      </c>
    </row>
    <row r="236" spans="1:11">
      <c r="A236" s="25">
        <v>197</v>
      </c>
      <c r="B236" s="63"/>
      <c r="C236" s="64"/>
      <c r="D236" s="65"/>
      <c r="E236" s="18" t="s">
        <v>426</v>
      </c>
      <c r="F236" s="39" t="s">
        <v>21</v>
      </c>
      <c r="G236" s="39" t="s">
        <v>19</v>
      </c>
      <c r="H236" s="21">
        <f t="shared" si="9"/>
        <v>5970.1492537313434</v>
      </c>
      <c r="I236" s="22">
        <f>H236</f>
        <v>5970.1492537313434</v>
      </c>
      <c r="J236" s="23" t="e">
        <f>I236*#REF!</f>
        <v>#REF!</v>
      </c>
      <c r="K236" s="24">
        <v>6819.81</v>
      </c>
    </row>
    <row r="237" spans="1:11">
      <c r="A237" s="15">
        <v>198</v>
      </c>
      <c r="B237" s="63"/>
      <c r="C237" s="64"/>
      <c r="D237" s="65"/>
      <c r="E237" s="35" t="s">
        <v>427</v>
      </c>
      <c r="F237" s="66" t="s">
        <v>32</v>
      </c>
      <c r="G237" s="66" t="s">
        <v>19</v>
      </c>
      <c r="H237" s="21">
        <f t="shared" si="9"/>
        <v>5970.1492537313434</v>
      </c>
      <c r="I237" s="22">
        <f>H237*1.2</f>
        <v>7164.1791044776119</v>
      </c>
      <c r="J237" s="23" t="e">
        <f>I237*#REF!</f>
        <v>#REF!</v>
      </c>
      <c r="K237" s="24">
        <v>8183.78</v>
      </c>
    </row>
    <row r="238" spans="1:11">
      <c r="A238" s="15">
        <v>199</v>
      </c>
      <c r="B238" s="63"/>
      <c r="C238" s="64"/>
      <c r="D238" s="65"/>
      <c r="E238" s="18" t="s">
        <v>428</v>
      </c>
      <c r="F238" s="39" t="s">
        <v>21</v>
      </c>
      <c r="G238" s="39" t="s">
        <v>19</v>
      </c>
      <c r="H238" s="21">
        <f t="shared" si="9"/>
        <v>5970.1492537313434</v>
      </c>
      <c r="I238" s="22">
        <f t="shared" ref="I238:I250" si="10">H238</f>
        <v>5970.1492537313434</v>
      </c>
      <c r="J238" s="23" t="e">
        <f>I238*#REF!</f>
        <v>#REF!</v>
      </c>
      <c r="K238" s="24">
        <v>6819.81</v>
      </c>
    </row>
    <row r="239" spans="1:11">
      <c r="A239" s="25">
        <v>200</v>
      </c>
      <c r="B239" s="63"/>
      <c r="C239" s="64"/>
      <c r="D239" s="65"/>
      <c r="E239" s="18" t="s">
        <v>429</v>
      </c>
      <c r="F239" s="39" t="s">
        <v>21</v>
      </c>
      <c r="G239" s="39" t="s">
        <v>19</v>
      </c>
      <c r="H239" s="21">
        <f t="shared" si="9"/>
        <v>5970.1492537313434</v>
      </c>
      <c r="I239" s="22">
        <f t="shared" si="10"/>
        <v>5970.1492537313434</v>
      </c>
      <c r="J239" s="23" t="e">
        <f>I239*#REF!</f>
        <v>#REF!</v>
      </c>
      <c r="K239" s="24">
        <v>6819.81</v>
      </c>
    </row>
    <row r="240" spans="1:11">
      <c r="A240" s="15">
        <v>201</v>
      </c>
      <c r="B240" s="63"/>
      <c r="C240" s="64"/>
      <c r="D240" s="65"/>
      <c r="E240" s="18" t="s">
        <v>430</v>
      </c>
      <c r="F240" s="39" t="s">
        <v>21</v>
      </c>
      <c r="G240" s="39" t="s">
        <v>19</v>
      </c>
      <c r="H240" s="21">
        <f t="shared" si="9"/>
        <v>5970.1492537313434</v>
      </c>
      <c r="I240" s="22">
        <f t="shared" si="10"/>
        <v>5970.1492537313434</v>
      </c>
      <c r="J240" s="23" t="e">
        <f>I240*#REF!</f>
        <v>#REF!</v>
      </c>
      <c r="K240" s="24">
        <v>6819.81</v>
      </c>
    </row>
    <row r="241" spans="1:11">
      <c r="A241" s="15">
        <v>202</v>
      </c>
      <c r="B241" s="63"/>
      <c r="C241" s="64"/>
      <c r="D241" s="65"/>
      <c r="E241" s="18" t="s">
        <v>431</v>
      </c>
      <c r="F241" s="39" t="s">
        <v>21</v>
      </c>
      <c r="G241" s="39" t="s">
        <v>19</v>
      </c>
      <c r="H241" s="21">
        <f t="shared" si="9"/>
        <v>5970.1492537313434</v>
      </c>
      <c r="I241" s="22">
        <f t="shared" si="10"/>
        <v>5970.1492537313434</v>
      </c>
      <c r="J241" s="23" t="e">
        <f>I241*#REF!</f>
        <v>#REF!</v>
      </c>
      <c r="K241" s="24">
        <v>6819.81</v>
      </c>
    </row>
    <row r="242" spans="1:11">
      <c r="A242" s="25">
        <v>203</v>
      </c>
      <c r="B242" s="63"/>
      <c r="C242" s="64"/>
      <c r="D242" s="65"/>
      <c r="E242" s="20" t="s">
        <v>432</v>
      </c>
      <c r="F242" s="39" t="s">
        <v>21</v>
      </c>
      <c r="G242" s="39" t="s">
        <v>19</v>
      </c>
      <c r="H242" s="21">
        <f t="shared" si="9"/>
        <v>5970.1492537313434</v>
      </c>
      <c r="I242" s="22">
        <f t="shared" si="10"/>
        <v>5970.1492537313434</v>
      </c>
      <c r="J242" s="23" t="e">
        <f>I242*#REF!</f>
        <v>#REF!</v>
      </c>
      <c r="K242" s="24">
        <v>6819.81</v>
      </c>
    </row>
    <row r="243" spans="1:11">
      <c r="A243" s="15">
        <v>204</v>
      </c>
      <c r="B243" s="63"/>
      <c r="C243" s="64"/>
      <c r="D243" s="65"/>
      <c r="E243" s="18" t="s">
        <v>433</v>
      </c>
      <c r="F243" s="39" t="s">
        <v>21</v>
      </c>
      <c r="G243" s="39" t="s">
        <v>19</v>
      </c>
      <c r="H243" s="21">
        <f t="shared" si="9"/>
        <v>5970.1492537313434</v>
      </c>
      <c r="I243" s="22">
        <f t="shared" si="10"/>
        <v>5970.1492537313434</v>
      </c>
      <c r="J243" s="23" t="e">
        <f>I243*#REF!</f>
        <v>#REF!</v>
      </c>
      <c r="K243" s="24">
        <v>6819.81</v>
      </c>
    </row>
    <row r="244" spans="1:11">
      <c r="A244" s="15">
        <v>205</v>
      </c>
      <c r="B244" s="63"/>
      <c r="C244" s="64"/>
      <c r="D244" s="65"/>
      <c r="E244" s="18" t="s">
        <v>434</v>
      </c>
      <c r="F244" s="39" t="s">
        <v>21</v>
      </c>
      <c r="G244" s="39" t="s">
        <v>19</v>
      </c>
      <c r="H244" s="21">
        <f t="shared" si="9"/>
        <v>5970.1492537313434</v>
      </c>
      <c r="I244" s="22">
        <f t="shared" si="10"/>
        <v>5970.1492537313434</v>
      </c>
      <c r="J244" s="23" t="e">
        <f>I244*#REF!</f>
        <v>#REF!</v>
      </c>
      <c r="K244" s="24">
        <v>6819.81</v>
      </c>
    </row>
    <row r="245" spans="1:11">
      <c r="A245" s="25">
        <v>206</v>
      </c>
      <c r="B245" s="63"/>
      <c r="C245" s="64"/>
      <c r="D245" s="65"/>
      <c r="E245" s="18" t="s">
        <v>435</v>
      </c>
      <c r="F245" s="39" t="s">
        <v>21</v>
      </c>
      <c r="G245" s="39" t="s">
        <v>19</v>
      </c>
      <c r="H245" s="21">
        <f t="shared" si="9"/>
        <v>5970.1492537313434</v>
      </c>
      <c r="I245" s="22">
        <f t="shared" si="10"/>
        <v>5970.1492537313434</v>
      </c>
      <c r="J245" s="23" t="e">
        <f>I245*#REF!</f>
        <v>#REF!</v>
      </c>
      <c r="K245" s="24">
        <v>6819.81</v>
      </c>
    </row>
    <row r="246" spans="1:11">
      <c r="A246" s="15">
        <v>207</v>
      </c>
      <c r="B246" s="63"/>
      <c r="C246" s="64"/>
      <c r="D246" s="65"/>
      <c r="E246" s="18" t="s">
        <v>436</v>
      </c>
      <c r="F246" s="39" t="s">
        <v>21</v>
      </c>
      <c r="G246" s="39" t="s">
        <v>19</v>
      </c>
      <c r="H246" s="21">
        <f t="shared" si="9"/>
        <v>5970.1492537313434</v>
      </c>
      <c r="I246" s="22">
        <f t="shared" si="10"/>
        <v>5970.1492537313434</v>
      </c>
      <c r="J246" s="23" t="e">
        <f>I246*#REF!</f>
        <v>#REF!</v>
      </c>
      <c r="K246" s="24">
        <v>6819.81</v>
      </c>
    </row>
    <row r="247" spans="1:11">
      <c r="A247" s="15">
        <v>208</v>
      </c>
      <c r="B247" s="63"/>
      <c r="C247" s="64"/>
      <c r="D247" s="65"/>
      <c r="E247" s="18" t="s">
        <v>437</v>
      </c>
      <c r="F247" s="39" t="s">
        <v>21</v>
      </c>
      <c r="G247" s="39" t="s">
        <v>19</v>
      </c>
      <c r="H247" s="21">
        <f t="shared" si="9"/>
        <v>5970.1492537313434</v>
      </c>
      <c r="I247" s="22">
        <f t="shared" si="10"/>
        <v>5970.1492537313434</v>
      </c>
      <c r="J247" s="23" t="e">
        <f>I247*#REF!</f>
        <v>#REF!</v>
      </c>
      <c r="K247" s="24">
        <v>6819.81</v>
      </c>
    </row>
    <row r="248" spans="1:11">
      <c r="A248" s="15"/>
      <c r="B248" s="63"/>
      <c r="C248" s="64"/>
      <c r="D248" s="65"/>
      <c r="E248" s="18" t="s">
        <v>22</v>
      </c>
      <c r="F248" s="39"/>
      <c r="G248" s="39"/>
      <c r="H248" s="21"/>
      <c r="I248" s="22"/>
      <c r="J248" s="23"/>
      <c r="K248" s="24">
        <v>147307.96</v>
      </c>
    </row>
    <row r="249" spans="1:11">
      <c r="A249" s="25">
        <v>209</v>
      </c>
      <c r="B249" s="63"/>
      <c r="C249" s="35" t="s">
        <v>438</v>
      </c>
      <c r="D249" s="35" t="s">
        <v>439</v>
      </c>
      <c r="E249" s="35" t="s">
        <v>440</v>
      </c>
      <c r="F249" s="39" t="s">
        <v>21</v>
      </c>
      <c r="G249" s="39" t="s">
        <v>19</v>
      </c>
      <c r="H249" s="21">
        <f t="shared" si="9"/>
        <v>5970.1492537313434</v>
      </c>
      <c r="I249" s="22">
        <f t="shared" si="10"/>
        <v>5970.1492537313434</v>
      </c>
      <c r="J249" s="23" t="e">
        <f>I249*#REF!</f>
        <v>#REF!</v>
      </c>
      <c r="K249" s="24">
        <v>6819.81</v>
      </c>
    </row>
    <row r="250" spans="1:11">
      <c r="A250" s="15">
        <v>210</v>
      </c>
      <c r="B250" s="63"/>
      <c r="C250" s="35"/>
      <c r="D250" s="35"/>
      <c r="E250" s="35" t="s">
        <v>441</v>
      </c>
      <c r="F250" s="39" t="s">
        <v>21</v>
      </c>
      <c r="G250" s="39" t="s">
        <v>19</v>
      </c>
      <c r="H250" s="21">
        <f t="shared" si="9"/>
        <v>5970.1492537313434</v>
      </c>
      <c r="I250" s="22">
        <f t="shared" si="10"/>
        <v>5970.1492537313434</v>
      </c>
      <c r="J250" s="23" t="e">
        <f>I250*#REF!</f>
        <v>#REF!</v>
      </c>
      <c r="K250" s="24">
        <v>6819.81</v>
      </c>
    </row>
    <row r="251" spans="1:11">
      <c r="A251" s="15">
        <v>211</v>
      </c>
      <c r="B251" s="63"/>
      <c r="C251" s="35"/>
      <c r="D251" s="35"/>
      <c r="E251" s="35" t="s">
        <v>442</v>
      </c>
      <c r="F251" s="43" t="s">
        <v>14</v>
      </c>
      <c r="G251" s="43" t="s">
        <v>19</v>
      </c>
      <c r="H251" s="21">
        <f t="shared" si="9"/>
        <v>5970.1492537313434</v>
      </c>
      <c r="I251" s="22">
        <f>H251*0.8</f>
        <v>4776.1194029850749</v>
      </c>
      <c r="J251" s="23" t="e">
        <f>I251*#REF!</f>
        <v>#REF!</v>
      </c>
      <c r="K251" s="24">
        <v>5455.85</v>
      </c>
    </row>
    <row r="252" spans="1:11">
      <c r="A252" s="15"/>
      <c r="B252" s="63"/>
      <c r="C252" s="35"/>
      <c r="D252" s="35"/>
      <c r="E252" s="18" t="s">
        <v>22</v>
      </c>
      <c r="F252" s="43"/>
      <c r="G252" s="43"/>
      <c r="H252" s="21"/>
      <c r="I252" s="22"/>
      <c r="J252" s="23"/>
      <c r="K252" s="24">
        <v>19095.47</v>
      </c>
    </row>
    <row r="253" spans="1:11">
      <c r="A253" s="25">
        <v>212</v>
      </c>
      <c r="B253" s="63"/>
      <c r="C253" s="35" t="s">
        <v>443</v>
      </c>
      <c r="D253" s="35" t="s">
        <v>444</v>
      </c>
      <c r="E253" s="35" t="s">
        <v>445</v>
      </c>
      <c r="F253" s="50" t="s">
        <v>14</v>
      </c>
      <c r="G253" s="50" t="s">
        <v>15</v>
      </c>
      <c r="H253" s="21">
        <f t="shared" si="9"/>
        <v>5970.1492537313434</v>
      </c>
      <c r="I253" s="22">
        <f>H253*1.2</f>
        <v>7164.1791044776119</v>
      </c>
      <c r="J253" s="23" t="e">
        <f>I253*#REF!</f>
        <v>#REF!</v>
      </c>
      <c r="K253" s="24">
        <v>8183.78</v>
      </c>
    </row>
    <row r="254" spans="1:11">
      <c r="A254" s="15">
        <v>213</v>
      </c>
      <c r="B254" s="63"/>
      <c r="C254" s="35"/>
      <c r="D254" s="35"/>
      <c r="E254" s="50" t="s">
        <v>446</v>
      </c>
      <c r="F254" s="60" t="s">
        <v>447</v>
      </c>
      <c r="G254" s="60" t="s">
        <v>15</v>
      </c>
      <c r="H254" s="21">
        <f t="shared" si="9"/>
        <v>5970.1492537313434</v>
      </c>
      <c r="I254" s="22">
        <f>H254*1.2</f>
        <v>7164.1791044776119</v>
      </c>
      <c r="J254" s="23" t="e">
        <f>I254*#REF!</f>
        <v>#REF!</v>
      </c>
      <c r="K254" s="24">
        <v>8183.78</v>
      </c>
    </row>
    <row r="255" spans="1:11">
      <c r="A255" s="15">
        <v>214</v>
      </c>
      <c r="B255" s="63"/>
      <c r="C255" s="35"/>
      <c r="D255" s="35"/>
      <c r="E255" s="35" t="s">
        <v>448</v>
      </c>
      <c r="F255" s="50" t="s">
        <v>14</v>
      </c>
      <c r="G255" s="50" t="s">
        <v>15</v>
      </c>
      <c r="H255" s="21">
        <f t="shared" si="9"/>
        <v>5970.1492537313434</v>
      </c>
      <c r="I255" s="22">
        <f>H255*1.2</f>
        <v>7164.1791044776119</v>
      </c>
      <c r="J255" s="23" t="e">
        <f>I255*#REF!</f>
        <v>#REF!</v>
      </c>
      <c r="K255" s="24">
        <v>8183.78</v>
      </c>
    </row>
    <row r="256" spans="1:11">
      <c r="A256" s="15"/>
      <c r="B256" s="63"/>
      <c r="C256" s="35"/>
      <c r="D256" s="35"/>
      <c r="E256" s="18" t="s">
        <v>22</v>
      </c>
      <c r="F256" s="50"/>
      <c r="G256" s="50"/>
      <c r="H256" s="21"/>
      <c r="I256" s="22"/>
      <c r="J256" s="23"/>
      <c r="K256" s="24">
        <v>24551.34</v>
      </c>
    </row>
    <row r="257" spans="1:11">
      <c r="A257" s="25">
        <v>215</v>
      </c>
      <c r="B257" s="63"/>
      <c r="C257" s="35" t="s">
        <v>449</v>
      </c>
      <c r="D257" s="35" t="s">
        <v>450</v>
      </c>
      <c r="E257" s="35" t="s">
        <v>450</v>
      </c>
      <c r="F257" s="50" t="s">
        <v>14</v>
      </c>
      <c r="G257" s="50" t="s">
        <v>15</v>
      </c>
      <c r="H257" s="21">
        <f t="shared" si="9"/>
        <v>5970.1492537313434</v>
      </c>
      <c r="I257" s="22">
        <f>H257*1.2</f>
        <v>7164.1791044776119</v>
      </c>
      <c r="J257" s="23" t="e">
        <f>I257*#REF!</f>
        <v>#REF!</v>
      </c>
      <c r="K257" s="24">
        <v>8183.78</v>
      </c>
    </row>
    <row r="258" spans="1:11">
      <c r="A258" s="15">
        <v>216</v>
      </c>
      <c r="B258" s="63"/>
      <c r="C258" s="35" t="s">
        <v>451</v>
      </c>
      <c r="D258" s="35" t="s">
        <v>452</v>
      </c>
      <c r="E258" s="35" t="s">
        <v>453</v>
      </c>
      <c r="F258" s="50" t="s">
        <v>14</v>
      </c>
      <c r="G258" s="50" t="s">
        <v>15</v>
      </c>
      <c r="H258" s="21">
        <f t="shared" si="9"/>
        <v>5970.1492537313434</v>
      </c>
      <c r="I258" s="22">
        <f>H258*1.2</f>
        <v>7164.1791044776119</v>
      </c>
      <c r="J258" s="23" t="e">
        <f>I258*#REF!</f>
        <v>#REF!</v>
      </c>
      <c r="K258" s="24">
        <v>8183.78</v>
      </c>
    </row>
    <row r="259" spans="1:11">
      <c r="A259" s="15">
        <v>217</v>
      </c>
      <c r="B259" s="63"/>
      <c r="C259" s="35"/>
      <c r="D259" s="35"/>
      <c r="E259" s="35" t="s">
        <v>454</v>
      </c>
      <c r="F259" s="50" t="s">
        <v>14</v>
      </c>
      <c r="G259" s="50" t="s">
        <v>15</v>
      </c>
      <c r="H259" s="21">
        <f t="shared" si="9"/>
        <v>5970.1492537313434</v>
      </c>
      <c r="I259" s="22">
        <f>H259*1.2</f>
        <v>7164.1791044776119</v>
      </c>
      <c r="J259" s="23" t="e">
        <f>I259*#REF!</f>
        <v>#REF!</v>
      </c>
      <c r="K259" s="24">
        <v>8183.78</v>
      </c>
    </row>
    <row r="260" spans="1:11">
      <c r="A260" s="15"/>
      <c r="B260" s="63"/>
      <c r="C260" s="35"/>
      <c r="D260" s="35"/>
      <c r="E260" s="18" t="s">
        <v>22</v>
      </c>
      <c r="F260" s="50"/>
      <c r="G260" s="50"/>
      <c r="H260" s="21"/>
      <c r="I260" s="22"/>
      <c r="J260" s="23"/>
      <c r="K260" s="24">
        <v>16367.56</v>
      </c>
    </row>
    <row r="261" spans="1:11">
      <c r="A261" s="25">
        <v>218</v>
      </c>
      <c r="B261" s="63"/>
      <c r="C261" s="35" t="s">
        <v>455</v>
      </c>
      <c r="D261" s="35" t="s">
        <v>456</v>
      </c>
      <c r="E261" s="35" t="s">
        <v>457</v>
      </c>
      <c r="F261" s="43" t="s">
        <v>14</v>
      </c>
      <c r="G261" s="43" t="s">
        <v>19</v>
      </c>
      <c r="H261" s="21">
        <f t="shared" si="9"/>
        <v>5970.1492537313434</v>
      </c>
      <c r="I261" s="22">
        <f>H261*0.8</f>
        <v>4776.1194029850749</v>
      </c>
      <c r="J261" s="23" t="e">
        <f>I261*#REF!</f>
        <v>#REF!</v>
      </c>
      <c r="K261" s="24">
        <v>5455.85</v>
      </c>
    </row>
    <row r="262" spans="1:11">
      <c r="A262" s="15">
        <v>219</v>
      </c>
      <c r="B262" s="63"/>
      <c r="C262" s="35"/>
      <c r="D262" s="35"/>
      <c r="E262" s="35" t="s">
        <v>458</v>
      </c>
      <c r="F262" s="43" t="s">
        <v>14</v>
      </c>
      <c r="G262" s="43" t="s">
        <v>19</v>
      </c>
      <c r="H262" s="21">
        <f t="shared" si="9"/>
        <v>5970.1492537313434</v>
      </c>
      <c r="I262" s="22">
        <f>H262*0.8</f>
        <v>4776.1194029850749</v>
      </c>
      <c r="J262" s="23" t="e">
        <f>I262*#REF!</f>
        <v>#REF!</v>
      </c>
      <c r="K262" s="24">
        <v>5455.85</v>
      </c>
    </row>
    <row r="263" spans="1:11">
      <c r="A263" s="15"/>
      <c r="B263" s="63"/>
      <c r="C263" s="35"/>
      <c r="D263" s="35"/>
      <c r="E263" s="18" t="s">
        <v>22</v>
      </c>
      <c r="F263" s="43"/>
      <c r="G263" s="43"/>
      <c r="H263" s="21"/>
      <c r="I263" s="22"/>
      <c r="J263" s="23"/>
      <c r="K263" s="24">
        <v>10911.7</v>
      </c>
    </row>
    <row r="264" spans="1:11">
      <c r="A264" s="15">
        <v>220</v>
      </c>
      <c r="B264" s="63"/>
      <c r="C264" s="35" t="s">
        <v>459</v>
      </c>
      <c r="D264" s="35" t="s">
        <v>460</v>
      </c>
      <c r="E264" s="35" t="s">
        <v>461</v>
      </c>
      <c r="F264" s="50" t="s">
        <v>14</v>
      </c>
      <c r="G264" s="50" t="s">
        <v>15</v>
      </c>
      <c r="H264" s="21">
        <f t="shared" si="9"/>
        <v>5970.1492537313434</v>
      </c>
      <c r="I264" s="22">
        <f>H264*1.2</f>
        <v>7164.1791044776119</v>
      </c>
      <c r="J264" s="23" t="e">
        <f>I264*#REF!</f>
        <v>#REF!</v>
      </c>
      <c r="K264" s="24">
        <v>8183.78</v>
      </c>
    </row>
    <row r="265" spans="1:11">
      <c r="A265" s="25">
        <v>221</v>
      </c>
      <c r="B265" s="63"/>
      <c r="C265" s="35"/>
      <c r="D265" s="35"/>
      <c r="E265" s="35" t="s">
        <v>462</v>
      </c>
      <c r="F265" s="50" t="s">
        <v>14</v>
      </c>
      <c r="G265" s="50" t="s">
        <v>15</v>
      </c>
      <c r="H265" s="21">
        <f t="shared" si="9"/>
        <v>5970.1492537313434</v>
      </c>
      <c r="I265" s="22">
        <f>H265*1.2</f>
        <v>7164.1791044776119</v>
      </c>
      <c r="J265" s="23" t="e">
        <f>I265*#REF!</f>
        <v>#REF!</v>
      </c>
      <c r="K265" s="24">
        <v>8183.78</v>
      </c>
    </row>
    <row r="266" spans="1:11">
      <c r="A266" s="15">
        <v>222</v>
      </c>
      <c r="B266" s="63"/>
      <c r="C266" s="35"/>
      <c r="D266" s="35"/>
      <c r="E266" s="35" t="s">
        <v>463</v>
      </c>
      <c r="F266" s="50" t="s">
        <v>14</v>
      </c>
      <c r="G266" s="50" t="s">
        <v>15</v>
      </c>
      <c r="H266" s="21">
        <f t="shared" si="9"/>
        <v>5970.1492537313434</v>
      </c>
      <c r="I266" s="22">
        <f>H266*1.2</f>
        <v>7164.1791044776119</v>
      </c>
      <c r="J266" s="23" t="e">
        <f>I266*#REF!</f>
        <v>#REF!</v>
      </c>
      <c r="K266" s="24">
        <v>8183.78</v>
      </c>
    </row>
    <row r="267" spans="1:11">
      <c r="A267" s="15"/>
      <c r="B267" s="63"/>
      <c r="C267" s="35"/>
      <c r="D267" s="35"/>
      <c r="E267" s="18" t="s">
        <v>22</v>
      </c>
      <c r="F267" s="50"/>
      <c r="G267" s="50"/>
      <c r="H267" s="21"/>
      <c r="I267" s="22"/>
      <c r="J267" s="23"/>
      <c r="K267" s="24">
        <v>24551.34</v>
      </c>
    </row>
    <row r="268" spans="1:11">
      <c r="A268" s="15">
        <v>223</v>
      </c>
      <c r="B268" s="63"/>
      <c r="C268" s="35" t="s">
        <v>464</v>
      </c>
      <c r="D268" s="35" t="s">
        <v>465</v>
      </c>
      <c r="E268" s="35" t="s">
        <v>466</v>
      </c>
      <c r="F268" s="43" t="s">
        <v>14</v>
      </c>
      <c r="G268" s="43" t="s">
        <v>19</v>
      </c>
      <c r="H268" s="21">
        <f t="shared" si="9"/>
        <v>5970.1492537313434</v>
      </c>
      <c r="I268" s="22">
        <f>H268*0.8</f>
        <v>4776.1194029850749</v>
      </c>
      <c r="J268" s="23" t="e">
        <f>I268*#REF!</f>
        <v>#REF!</v>
      </c>
      <c r="K268" s="24">
        <v>5455.85</v>
      </c>
    </row>
    <row r="269" spans="1:11">
      <c r="A269" s="25">
        <v>224</v>
      </c>
      <c r="B269" s="63"/>
      <c r="C269" s="35" t="s">
        <v>467</v>
      </c>
      <c r="D269" s="35" t="s">
        <v>468</v>
      </c>
      <c r="E269" s="35" t="s">
        <v>469</v>
      </c>
      <c r="F269" s="43" t="s">
        <v>14</v>
      </c>
      <c r="G269" s="43" t="s">
        <v>19</v>
      </c>
      <c r="H269" s="21">
        <f t="shared" si="9"/>
        <v>5970.1492537313434</v>
      </c>
      <c r="I269" s="22">
        <f>H269*0.8</f>
        <v>4776.1194029850749</v>
      </c>
      <c r="J269" s="23" t="e">
        <f>I269*#REF!</f>
        <v>#REF!</v>
      </c>
      <c r="K269" s="24">
        <v>5455.85</v>
      </c>
    </row>
    <row r="270" spans="1:11">
      <c r="A270" s="15">
        <v>225</v>
      </c>
      <c r="B270" s="63"/>
      <c r="C270" s="67"/>
      <c r="D270" s="67"/>
      <c r="E270" s="68" t="s">
        <v>470</v>
      </c>
      <c r="F270" s="69" t="s">
        <v>14</v>
      </c>
      <c r="G270" s="69" t="s">
        <v>19</v>
      </c>
      <c r="H270" s="21">
        <f t="shared" si="9"/>
        <v>5970.1492537313434</v>
      </c>
      <c r="I270" s="22">
        <f>H270*0.8</f>
        <v>4776.1194029850749</v>
      </c>
      <c r="J270" s="23" t="e">
        <f>I270*#REF!</f>
        <v>#REF!</v>
      </c>
      <c r="K270" s="24">
        <v>5455.85</v>
      </c>
    </row>
    <row r="271" spans="1:11">
      <c r="A271" s="15"/>
      <c r="B271" s="63"/>
      <c r="C271" s="67"/>
      <c r="D271" s="67"/>
      <c r="E271" s="18" t="s">
        <v>22</v>
      </c>
      <c r="F271" s="70"/>
      <c r="G271" s="70"/>
      <c r="H271" s="21"/>
      <c r="I271" s="22"/>
      <c r="J271" s="23"/>
      <c r="K271" s="24">
        <v>10911.7</v>
      </c>
    </row>
    <row r="272" spans="1:11">
      <c r="A272" s="15">
        <v>226</v>
      </c>
      <c r="B272" s="71"/>
      <c r="C272" s="67" t="s">
        <v>471</v>
      </c>
      <c r="D272" s="67" t="s">
        <v>472</v>
      </c>
      <c r="E272" s="53" t="s">
        <v>473</v>
      </c>
      <c r="F272" s="72" t="s">
        <v>32</v>
      </c>
      <c r="G272" s="72" t="s">
        <v>19</v>
      </c>
      <c r="H272" s="21">
        <f t="shared" si="9"/>
        <v>5970.1492537313434</v>
      </c>
      <c r="I272" s="22">
        <f>H272*1.2</f>
        <v>7164.1791044776119</v>
      </c>
      <c r="J272" s="23" t="e">
        <f>I272*#REF!</f>
        <v>#REF!</v>
      </c>
      <c r="K272" s="24">
        <v>8183.78</v>
      </c>
    </row>
    <row r="273" spans="1:11">
      <c r="A273" s="25">
        <v>227</v>
      </c>
      <c r="B273" s="73"/>
      <c r="C273" s="35" t="s">
        <v>474</v>
      </c>
      <c r="D273" s="35" t="s">
        <v>475</v>
      </c>
      <c r="E273" s="35" t="s">
        <v>476</v>
      </c>
      <c r="F273" s="50" t="s">
        <v>14</v>
      </c>
      <c r="G273" s="50" t="s">
        <v>15</v>
      </c>
      <c r="H273" s="21">
        <f t="shared" si="9"/>
        <v>5970.1492537313434</v>
      </c>
      <c r="I273" s="22">
        <f>H273*1.2</f>
        <v>7164.1791044776119</v>
      </c>
      <c r="J273" s="23" t="e">
        <f>I273*#REF!</f>
        <v>#REF!</v>
      </c>
      <c r="K273" s="24">
        <v>8183.78</v>
      </c>
    </row>
    <row r="274" spans="1:11">
      <c r="A274" s="15">
        <v>228</v>
      </c>
      <c r="B274" s="73"/>
      <c r="C274" s="35" t="s">
        <v>477</v>
      </c>
      <c r="D274" s="35" t="s">
        <v>478</v>
      </c>
      <c r="E274" s="35" t="s">
        <v>479</v>
      </c>
      <c r="F274" s="43" t="s">
        <v>480</v>
      </c>
      <c r="G274" s="43" t="s">
        <v>19</v>
      </c>
      <c r="H274" s="21">
        <f t="shared" si="9"/>
        <v>5970.1492537313434</v>
      </c>
      <c r="I274" s="22">
        <f>H274*0.8</f>
        <v>4776.1194029850749</v>
      </c>
      <c r="J274" s="23" t="e">
        <f>I274*#REF!</f>
        <v>#REF!</v>
      </c>
      <c r="K274" s="24">
        <v>5455.85</v>
      </c>
    </row>
    <row r="275" spans="1:11">
      <c r="A275" s="15">
        <v>229</v>
      </c>
      <c r="B275" s="73"/>
      <c r="C275" s="35"/>
      <c r="D275" s="35"/>
      <c r="E275" s="35" t="s">
        <v>481</v>
      </c>
      <c r="F275" s="43" t="s">
        <v>14</v>
      </c>
      <c r="G275" s="43" t="s">
        <v>19</v>
      </c>
      <c r="H275" s="21">
        <f t="shared" si="9"/>
        <v>5970.1492537313434</v>
      </c>
      <c r="I275" s="22">
        <f>H275*0.8</f>
        <v>4776.1194029850749</v>
      </c>
      <c r="J275" s="23" t="e">
        <f>I275*#REF!</f>
        <v>#REF!</v>
      </c>
      <c r="K275" s="24">
        <v>5455.85</v>
      </c>
    </row>
    <row r="276" spans="1:11">
      <c r="A276" s="15"/>
      <c r="B276" s="73"/>
      <c r="C276" s="35"/>
      <c r="D276" s="35"/>
      <c r="E276" s="18" t="s">
        <v>22</v>
      </c>
      <c r="F276" s="43"/>
      <c r="G276" s="43"/>
      <c r="H276" s="21"/>
      <c r="I276" s="22"/>
      <c r="J276" s="23"/>
      <c r="K276" s="24">
        <v>10911.7</v>
      </c>
    </row>
    <row r="277" spans="1:11">
      <c r="A277" s="25">
        <v>230</v>
      </c>
      <c r="B277" s="73"/>
      <c r="C277" s="35" t="s">
        <v>482</v>
      </c>
      <c r="D277" s="35" t="s">
        <v>483</v>
      </c>
      <c r="E277" s="35" t="s">
        <v>484</v>
      </c>
      <c r="F277" s="50" t="s">
        <v>14</v>
      </c>
      <c r="G277" s="50" t="s">
        <v>15</v>
      </c>
      <c r="H277" s="21">
        <f t="shared" si="9"/>
        <v>5970.1492537313434</v>
      </c>
      <c r="I277" s="22">
        <f>H277*1.2</f>
        <v>7164.1791044776119</v>
      </c>
      <c r="J277" s="23" t="e">
        <f>I277*#REF!</f>
        <v>#REF!</v>
      </c>
      <c r="K277" s="24">
        <v>8183.78</v>
      </c>
    </row>
    <row r="278" spans="1:11">
      <c r="A278" s="15">
        <v>231</v>
      </c>
      <c r="B278" s="73"/>
      <c r="C278" s="35"/>
      <c r="D278" s="35"/>
      <c r="E278" s="41" t="s">
        <v>485</v>
      </c>
      <c r="F278" s="20" t="s">
        <v>14</v>
      </c>
      <c r="G278" s="20" t="s">
        <v>15</v>
      </c>
      <c r="H278" s="21">
        <f t="shared" si="9"/>
        <v>5970.1492537313434</v>
      </c>
      <c r="I278" s="22">
        <f>H278*1.2</f>
        <v>7164.1791044776119</v>
      </c>
      <c r="J278" s="23" t="e">
        <f>I278*#REF!</f>
        <v>#REF!</v>
      </c>
      <c r="K278" s="24">
        <v>8183.78</v>
      </c>
    </row>
    <row r="279" spans="1:11">
      <c r="A279" s="15"/>
      <c r="B279" s="73"/>
      <c r="C279" s="35"/>
      <c r="D279" s="35"/>
      <c r="E279" s="18" t="s">
        <v>22</v>
      </c>
      <c r="F279" s="20"/>
      <c r="G279" s="20"/>
      <c r="H279" s="21"/>
      <c r="I279" s="22"/>
      <c r="J279" s="23"/>
      <c r="K279" s="24">
        <v>16367.56</v>
      </c>
    </row>
    <row r="280" spans="1:11">
      <c r="A280" s="15">
        <v>232</v>
      </c>
      <c r="B280" s="73"/>
      <c r="C280" s="35" t="s">
        <v>486</v>
      </c>
      <c r="D280" s="35" t="s">
        <v>487</v>
      </c>
      <c r="E280" s="35" t="s">
        <v>488</v>
      </c>
      <c r="F280" s="50" t="s">
        <v>480</v>
      </c>
      <c r="G280" s="50" t="s">
        <v>15</v>
      </c>
      <c r="H280" s="21">
        <f t="shared" si="9"/>
        <v>5970.1492537313434</v>
      </c>
      <c r="I280" s="22">
        <f>H280*1.2</f>
        <v>7164.1791044776119</v>
      </c>
      <c r="J280" s="23" t="e">
        <f>I280*#REF!</f>
        <v>#REF!</v>
      </c>
      <c r="K280" s="24">
        <v>8183.78</v>
      </c>
    </row>
    <row r="281" spans="1:11">
      <c r="A281" s="25">
        <v>233</v>
      </c>
      <c r="B281" s="73"/>
      <c r="C281" s="35" t="s">
        <v>489</v>
      </c>
      <c r="D281" s="35" t="s">
        <v>490</v>
      </c>
      <c r="E281" s="35" t="s">
        <v>491</v>
      </c>
      <c r="F281" s="60" t="s">
        <v>21</v>
      </c>
      <c r="G281" s="60" t="s">
        <v>15</v>
      </c>
      <c r="H281" s="21">
        <f t="shared" si="9"/>
        <v>5970.1492537313434</v>
      </c>
      <c r="I281" s="22">
        <f>H281*1.5</f>
        <v>8955.2238805970155</v>
      </c>
      <c r="J281" s="23" t="e">
        <f>I281*#REF!</f>
        <v>#REF!</v>
      </c>
      <c r="K281" s="24">
        <v>10229.719999999999</v>
      </c>
    </row>
    <row r="282" spans="1:11">
      <c r="A282" s="15">
        <v>234</v>
      </c>
      <c r="B282" s="73"/>
      <c r="C282" s="35" t="s">
        <v>492</v>
      </c>
      <c r="D282" s="35" t="s">
        <v>493</v>
      </c>
      <c r="E282" s="18" t="s">
        <v>494</v>
      </c>
      <c r="F282" s="50" t="s">
        <v>14</v>
      </c>
      <c r="G282" s="50" t="s">
        <v>15</v>
      </c>
      <c r="H282" s="21">
        <f t="shared" si="9"/>
        <v>5970.1492537313434</v>
      </c>
      <c r="I282" s="22">
        <f>H282*1.2</f>
        <v>7164.1791044776119</v>
      </c>
      <c r="J282" s="23" t="e">
        <f>I282*#REF!</f>
        <v>#REF!</v>
      </c>
      <c r="K282" s="24">
        <v>8183.78</v>
      </c>
    </row>
    <row r="283" spans="1:11">
      <c r="A283" s="15">
        <v>235</v>
      </c>
      <c r="B283" s="73"/>
      <c r="C283" s="35"/>
      <c r="D283" s="35"/>
      <c r="E283" s="35" t="s">
        <v>495</v>
      </c>
      <c r="F283" s="60" t="s">
        <v>21</v>
      </c>
      <c r="G283" s="60" t="s">
        <v>15</v>
      </c>
      <c r="H283" s="21">
        <f t="shared" si="9"/>
        <v>5970.1492537313434</v>
      </c>
      <c r="I283" s="22">
        <f>H283*1.5</f>
        <v>8955.2238805970155</v>
      </c>
      <c r="J283" s="23" t="e">
        <f>I283*#REF!</f>
        <v>#REF!</v>
      </c>
      <c r="K283" s="24">
        <v>10229.719999999999</v>
      </c>
    </row>
    <row r="284" spans="1:11">
      <c r="A284" s="25">
        <v>236</v>
      </c>
      <c r="B284" s="73"/>
      <c r="C284" s="35"/>
      <c r="D284" s="35"/>
      <c r="E284" s="35" t="s">
        <v>496</v>
      </c>
      <c r="F284" s="50" t="s">
        <v>14</v>
      </c>
      <c r="G284" s="50" t="s">
        <v>15</v>
      </c>
      <c r="H284" s="21">
        <f t="shared" si="9"/>
        <v>5970.1492537313434</v>
      </c>
      <c r="I284" s="22">
        <f>H284*1.2</f>
        <v>7164.1791044776119</v>
      </c>
      <c r="J284" s="23" t="e">
        <f>I284*#REF!</f>
        <v>#REF!</v>
      </c>
      <c r="K284" s="24">
        <v>8183.78</v>
      </c>
    </row>
    <row r="285" spans="1:11">
      <c r="A285" s="15">
        <v>237</v>
      </c>
      <c r="B285" s="73"/>
      <c r="C285" s="35"/>
      <c r="D285" s="35"/>
      <c r="E285" s="35" t="s">
        <v>497</v>
      </c>
      <c r="F285" s="50" t="s">
        <v>14</v>
      </c>
      <c r="G285" s="50" t="s">
        <v>15</v>
      </c>
      <c r="H285" s="21">
        <f t="shared" si="9"/>
        <v>5970.1492537313434</v>
      </c>
      <c r="I285" s="22">
        <f>H285*1.2</f>
        <v>7164.1791044776119</v>
      </c>
      <c r="J285" s="23" t="e">
        <f>I285*#REF!</f>
        <v>#REF!</v>
      </c>
      <c r="K285" s="24">
        <v>8183.78</v>
      </c>
    </row>
    <row r="286" spans="1:11">
      <c r="A286" s="15"/>
      <c r="B286" s="73"/>
      <c r="C286" s="35"/>
      <c r="D286" s="35"/>
      <c r="E286" s="18" t="s">
        <v>22</v>
      </c>
      <c r="F286" s="50"/>
      <c r="G286" s="50"/>
      <c r="H286" s="21"/>
      <c r="I286" s="22"/>
      <c r="J286" s="23"/>
      <c r="K286" s="24">
        <v>34781.06</v>
      </c>
    </row>
    <row r="287" spans="1:11">
      <c r="A287" s="15">
        <v>238</v>
      </c>
      <c r="B287" s="73"/>
      <c r="C287" s="35" t="s">
        <v>498</v>
      </c>
      <c r="D287" s="35" t="s">
        <v>499</v>
      </c>
      <c r="E287" s="35" t="s">
        <v>500</v>
      </c>
      <c r="F287" s="50" t="s">
        <v>14</v>
      </c>
      <c r="G287" s="50" t="s">
        <v>15</v>
      </c>
      <c r="H287" s="21">
        <f t="shared" si="9"/>
        <v>5970.1492537313434</v>
      </c>
      <c r="I287" s="22">
        <f>H287*1.2</f>
        <v>7164.1791044776119</v>
      </c>
      <c r="J287" s="23" t="e">
        <f>I287*#REF!</f>
        <v>#REF!</v>
      </c>
      <c r="K287" s="24">
        <v>8183.78</v>
      </c>
    </row>
    <row r="288" spans="1:11">
      <c r="A288" s="25">
        <v>239</v>
      </c>
      <c r="B288" s="73"/>
      <c r="C288" s="35" t="s">
        <v>501</v>
      </c>
      <c r="D288" s="35" t="s">
        <v>502</v>
      </c>
      <c r="E288" s="35" t="s">
        <v>503</v>
      </c>
      <c r="F288" s="39" t="s">
        <v>21</v>
      </c>
      <c r="G288" s="39" t="s">
        <v>19</v>
      </c>
      <c r="H288" s="21">
        <f t="shared" si="9"/>
        <v>5970.1492537313434</v>
      </c>
      <c r="I288" s="22">
        <f>H288</f>
        <v>5970.1492537313434</v>
      </c>
      <c r="J288" s="23" t="e">
        <f>I288*#REF!</f>
        <v>#REF!</v>
      </c>
      <c r="K288" s="24">
        <v>6819.81</v>
      </c>
    </row>
    <row r="289" spans="1:11">
      <c r="A289" s="15">
        <v>240</v>
      </c>
      <c r="B289" s="74"/>
      <c r="C289" s="74" t="s">
        <v>504</v>
      </c>
      <c r="D289" s="74" t="s">
        <v>505</v>
      </c>
      <c r="E289" s="61" t="s">
        <v>506</v>
      </c>
      <c r="F289" s="50" t="s">
        <v>480</v>
      </c>
      <c r="G289" s="50" t="s">
        <v>15</v>
      </c>
      <c r="H289" s="21">
        <f t="shared" si="9"/>
        <v>5970.1492537313434</v>
      </c>
      <c r="I289" s="22">
        <f>H289*1.2</f>
        <v>7164.1791044776119</v>
      </c>
      <c r="J289" s="23" t="e">
        <f>I289*#REF!</f>
        <v>#REF!</v>
      </c>
      <c r="K289" s="24">
        <v>8183.78</v>
      </c>
    </row>
    <row r="290" spans="1:11">
      <c r="A290" s="15">
        <v>241</v>
      </c>
      <c r="B290" s="74"/>
      <c r="C290" s="74"/>
      <c r="D290" s="74"/>
      <c r="E290" s="61" t="s">
        <v>507</v>
      </c>
      <c r="F290" s="50" t="s">
        <v>480</v>
      </c>
      <c r="G290" s="50" t="s">
        <v>15</v>
      </c>
      <c r="H290" s="21">
        <f t="shared" si="9"/>
        <v>5970.1492537313434</v>
      </c>
      <c r="I290" s="22">
        <f>H290*1.2</f>
        <v>7164.1791044776119</v>
      </c>
      <c r="J290" s="23" t="e">
        <f>I290*#REF!</f>
        <v>#REF!</v>
      </c>
      <c r="K290" s="24">
        <v>8183.78</v>
      </c>
    </row>
    <row r="291" spans="1:11">
      <c r="A291" s="15"/>
      <c r="B291" s="74"/>
      <c r="C291" s="74"/>
      <c r="D291" s="74"/>
      <c r="E291" s="18" t="s">
        <v>22</v>
      </c>
      <c r="F291" s="50"/>
      <c r="G291" s="50"/>
      <c r="H291" s="21"/>
      <c r="I291" s="22"/>
      <c r="J291" s="23"/>
      <c r="K291" s="24">
        <v>16367.56</v>
      </c>
    </row>
    <row r="292" spans="1:11">
      <c r="A292" s="25">
        <v>242</v>
      </c>
      <c r="B292" s="75"/>
      <c r="C292" s="75" t="s">
        <v>508</v>
      </c>
      <c r="D292" s="75" t="s">
        <v>509</v>
      </c>
      <c r="E292" s="76" t="s">
        <v>510</v>
      </c>
      <c r="F292" s="77" t="s">
        <v>511</v>
      </c>
      <c r="G292" s="77" t="s">
        <v>19</v>
      </c>
      <c r="H292" s="21">
        <f t="shared" si="9"/>
        <v>5970.1492537313434</v>
      </c>
      <c r="I292" s="22">
        <f>H292*0.8</f>
        <v>4776.1194029850749</v>
      </c>
      <c r="J292" s="23" t="e">
        <f>I292*#REF!</f>
        <v>#REF!</v>
      </c>
      <c r="K292" s="24">
        <v>6819.81</v>
      </c>
    </row>
    <row r="293" spans="1:11">
      <c r="A293" s="15">
        <v>243</v>
      </c>
      <c r="B293" s="75"/>
      <c r="C293" s="75" t="s">
        <v>512</v>
      </c>
      <c r="D293" s="75" t="s">
        <v>513</v>
      </c>
      <c r="E293" s="75" t="s">
        <v>514</v>
      </c>
      <c r="F293" s="78" t="s">
        <v>515</v>
      </c>
      <c r="G293" s="78" t="s">
        <v>15</v>
      </c>
      <c r="H293" s="21">
        <f t="shared" si="9"/>
        <v>5970.1492537313434</v>
      </c>
      <c r="I293" s="22">
        <f>H293*1.5</f>
        <v>8955.2238805970155</v>
      </c>
      <c r="J293" s="23" t="e">
        <f>I293*#REF!</f>
        <v>#REF!</v>
      </c>
      <c r="K293" s="24">
        <v>10229.719999999999</v>
      </c>
    </row>
    <row r="294" spans="1:11">
      <c r="A294" s="15">
        <v>244</v>
      </c>
      <c r="B294" s="75"/>
      <c r="C294" s="75"/>
      <c r="D294" s="75"/>
      <c r="E294" s="75" t="s">
        <v>516</v>
      </c>
      <c r="F294" s="78" t="s">
        <v>515</v>
      </c>
      <c r="G294" s="78" t="s">
        <v>15</v>
      </c>
      <c r="H294" s="21">
        <f t="shared" si="9"/>
        <v>5970.1492537313434</v>
      </c>
      <c r="I294" s="22">
        <f>H294*1.5</f>
        <v>8955.2238805970155</v>
      </c>
      <c r="J294" s="23" t="e">
        <f>I294*#REF!</f>
        <v>#REF!</v>
      </c>
      <c r="K294" s="24">
        <v>10229.719999999999</v>
      </c>
    </row>
    <row r="295" spans="1:11">
      <c r="A295" s="15"/>
      <c r="B295" s="75"/>
      <c r="C295" s="75"/>
      <c r="D295" s="75"/>
      <c r="E295" s="18" t="s">
        <v>22</v>
      </c>
      <c r="F295" s="78"/>
      <c r="G295" s="78"/>
      <c r="H295" s="21"/>
      <c r="I295" s="22"/>
      <c r="J295" s="23"/>
      <c r="K295" s="24">
        <v>20459.439999999999</v>
      </c>
    </row>
    <row r="296" spans="1:11">
      <c r="A296" s="25">
        <v>245</v>
      </c>
      <c r="B296" s="75"/>
      <c r="C296" s="75" t="s">
        <v>517</v>
      </c>
      <c r="D296" s="75" t="s">
        <v>518</v>
      </c>
      <c r="E296" s="75" t="s">
        <v>519</v>
      </c>
      <c r="F296" s="39" t="s">
        <v>21</v>
      </c>
      <c r="G296" s="39" t="s">
        <v>19</v>
      </c>
      <c r="H296" s="21">
        <f t="shared" si="9"/>
        <v>5970.1492537313434</v>
      </c>
      <c r="I296" s="22">
        <f>H296</f>
        <v>5970.1492537313434</v>
      </c>
      <c r="J296" s="23" t="e">
        <f>I296*#REF!</f>
        <v>#REF!</v>
      </c>
      <c r="K296" s="24">
        <v>6819.81</v>
      </c>
    </row>
    <row r="297" spans="1:11">
      <c r="A297" s="15">
        <v>246</v>
      </c>
      <c r="B297" s="75"/>
      <c r="C297" s="75" t="s">
        <v>520</v>
      </c>
      <c r="D297" s="75" t="s">
        <v>521</v>
      </c>
      <c r="E297" s="75" t="s">
        <v>522</v>
      </c>
      <c r="F297" s="78" t="s">
        <v>14</v>
      </c>
      <c r="G297" s="78" t="s">
        <v>15</v>
      </c>
      <c r="H297" s="21">
        <f t="shared" si="9"/>
        <v>5970.1492537313434</v>
      </c>
      <c r="I297" s="22">
        <f>H297*1.2</f>
        <v>7164.1791044776119</v>
      </c>
      <c r="J297" s="23" t="e">
        <f>I297*#REF!</f>
        <v>#REF!</v>
      </c>
      <c r="K297" s="24">
        <v>8183.78</v>
      </c>
    </row>
    <row r="298" spans="1:11">
      <c r="A298" s="15">
        <v>247</v>
      </c>
      <c r="B298" s="75"/>
      <c r="C298" s="75" t="s">
        <v>523</v>
      </c>
      <c r="D298" s="75" t="s">
        <v>524</v>
      </c>
      <c r="E298" s="75" t="s">
        <v>525</v>
      </c>
      <c r="F298" s="78" t="s">
        <v>14</v>
      </c>
      <c r="G298" s="78" t="s">
        <v>15</v>
      </c>
      <c r="H298" s="21">
        <f t="shared" si="9"/>
        <v>5970.1492537313434</v>
      </c>
      <c r="I298" s="22">
        <f>H298*1.2</f>
        <v>7164.1791044776119</v>
      </c>
      <c r="J298" s="23" t="e">
        <f>I298*#REF!</f>
        <v>#REF!</v>
      </c>
      <c r="K298" s="24">
        <v>8183.78</v>
      </c>
    </row>
    <row r="299" spans="1:11">
      <c r="A299" s="25">
        <v>248</v>
      </c>
      <c r="B299" s="75"/>
      <c r="C299" s="75" t="s">
        <v>526</v>
      </c>
      <c r="D299" s="75" t="s">
        <v>527</v>
      </c>
      <c r="E299" s="75" t="s">
        <v>528</v>
      </c>
      <c r="F299" s="77" t="s">
        <v>480</v>
      </c>
      <c r="G299" s="77" t="s">
        <v>19</v>
      </c>
      <c r="H299" s="21">
        <f t="shared" si="9"/>
        <v>5970.1492537313434</v>
      </c>
      <c r="I299" s="22">
        <f t="shared" ref="I299:I311" si="11">H299*0.8</f>
        <v>4776.1194029850749</v>
      </c>
      <c r="J299" s="23" t="e">
        <f>I299*#REF!</f>
        <v>#REF!</v>
      </c>
      <c r="K299" s="24">
        <v>5455.85</v>
      </c>
    </row>
    <row r="300" spans="1:11">
      <c r="A300" s="15">
        <v>249</v>
      </c>
      <c r="B300" s="75"/>
      <c r="C300" s="75" t="s">
        <v>529</v>
      </c>
      <c r="D300" s="75" t="s">
        <v>530</v>
      </c>
      <c r="E300" s="75" t="s">
        <v>531</v>
      </c>
      <c r="F300" s="77" t="s">
        <v>480</v>
      </c>
      <c r="G300" s="77" t="s">
        <v>19</v>
      </c>
      <c r="H300" s="21">
        <f t="shared" si="9"/>
        <v>5970.1492537313434</v>
      </c>
      <c r="I300" s="22">
        <f t="shared" si="11"/>
        <v>4776.1194029850749</v>
      </c>
      <c r="J300" s="23" t="e">
        <f>I300*#REF!</f>
        <v>#REF!</v>
      </c>
      <c r="K300" s="24">
        <v>5455.85</v>
      </c>
    </row>
    <row r="301" spans="1:11">
      <c r="A301" s="15">
        <v>250</v>
      </c>
      <c r="B301" s="75"/>
      <c r="C301" s="75"/>
      <c r="D301" s="75"/>
      <c r="E301" s="75" t="s">
        <v>532</v>
      </c>
      <c r="F301" s="77" t="s">
        <v>480</v>
      </c>
      <c r="G301" s="77" t="s">
        <v>19</v>
      </c>
      <c r="H301" s="21">
        <f t="shared" si="9"/>
        <v>5970.1492537313434</v>
      </c>
      <c r="I301" s="22">
        <f t="shared" si="11"/>
        <v>4776.1194029850749</v>
      </c>
      <c r="J301" s="23" t="e">
        <f>I301*#REF!</f>
        <v>#REF!</v>
      </c>
      <c r="K301" s="24">
        <v>5455.85</v>
      </c>
    </row>
    <row r="302" spans="1:11">
      <c r="A302" s="15"/>
      <c r="B302" s="75"/>
      <c r="C302" s="75"/>
      <c r="D302" s="75"/>
      <c r="E302" s="18" t="s">
        <v>22</v>
      </c>
      <c r="F302" s="77"/>
      <c r="G302" s="77"/>
      <c r="H302" s="21"/>
      <c r="I302" s="22"/>
      <c r="J302" s="23"/>
      <c r="K302" s="24">
        <v>10911.7</v>
      </c>
    </row>
    <row r="303" spans="1:11">
      <c r="A303" s="25">
        <v>251</v>
      </c>
      <c r="B303" s="75"/>
      <c r="C303" s="75" t="s">
        <v>533</v>
      </c>
      <c r="D303" s="75" t="s">
        <v>534</v>
      </c>
      <c r="E303" s="75" t="s">
        <v>535</v>
      </c>
      <c r="F303" s="77" t="s">
        <v>480</v>
      </c>
      <c r="G303" s="77" t="s">
        <v>19</v>
      </c>
      <c r="H303" s="21">
        <f t="shared" si="9"/>
        <v>5970.1492537313434</v>
      </c>
      <c r="I303" s="22">
        <f t="shared" si="11"/>
        <v>4776.1194029850749</v>
      </c>
      <c r="J303" s="23" t="e">
        <f>I303*#REF!</f>
        <v>#REF!</v>
      </c>
      <c r="K303" s="24">
        <v>5455.85</v>
      </c>
    </row>
    <row r="304" spans="1:11">
      <c r="A304" s="15">
        <v>252</v>
      </c>
      <c r="B304" s="75"/>
      <c r="C304" s="75"/>
      <c r="D304" s="75"/>
      <c r="E304" s="75" t="s">
        <v>536</v>
      </c>
      <c r="F304" s="77" t="s">
        <v>480</v>
      </c>
      <c r="G304" s="77" t="s">
        <v>19</v>
      </c>
      <c r="H304" s="21">
        <f t="shared" si="9"/>
        <v>5970.1492537313434</v>
      </c>
      <c r="I304" s="22">
        <f t="shared" si="11"/>
        <v>4776.1194029850749</v>
      </c>
      <c r="J304" s="23" t="e">
        <f>I304*#REF!</f>
        <v>#REF!</v>
      </c>
      <c r="K304" s="24">
        <v>5455.85</v>
      </c>
    </row>
    <row r="305" spans="1:11">
      <c r="A305" s="15">
        <v>253</v>
      </c>
      <c r="B305" s="75"/>
      <c r="C305" s="75"/>
      <c r="D305" s="75"/>
      <c r="E305" s="75" t="s">
        <v>537</v>
      </c>
      <c r="F305" s="77" t="s">
        <v>480</v>
      </c>
      <c r="G305" s="77" t="s">
        <v>19</v>
      </c>
      <c r="H305" s="21">
        <f t="shared" si="9"/>
        <v>5970.1492537313434</v>
      </c>
      <c r="I305" s="22">
        <f t="shared" si="11"/>
        <v>4776.1194029850749</v>
      </c>
      <c r="J305" s="23" t="e">
        <f>I305*#REF!</f>
        <v>#REF!</v>
      </c>
      <c r="K305" s="24">
        <v>5455.85</v>
      </c>
    </row>
    <row r="306" spans="1:11">
      <c r="A306" s="25">
        <v>254</v>
      </c>
      <c r="B306" s="74"/>
      <c r="C306" s="74"/>
      <c r="D306" s="74"/>
      <c r="E306" s="75" t="s">
        <v>538</v>
      </c>
      <c r="F306" s="77" t="s">
        <v>480</v>
      </c>
      <c r="G306" s="77" t="s">
        <v>19</v>
      </c>
      <c r="H306" s="21">
        <f t="shared" si="9"/>
        <v>5970.1492537313434</v>
      </c>
      <c r="I306" s="22">
        <f t="shared" si="11"/>
        <v>4776.1194029850749</v>
      </c>
      <c r="J306" s="23" t="e">
        <f>I306*#REF!</f>
        <v>#REF!</v>
      </c>
      <c r="K306" s="24">
        <v>5455.85</v>
      </c>
    </row>
    <row r="307" spans="1:11">
      <c r="A307" s="15">
        <v>255</v>
      </c>
      <c r="B307" s="74"/>
      <c r="C307" s="74"/>
      <c r="D307" s="74"/>
      <c r="E307" s="74" t="s">
        <v>539</v>
      </c>
      <c r="F307" s="77" t="s">
        <v>480</v>
      </c>
      <c r="G307" s="77" t="s">
        <v>19</v>
      </c>
      <c r="H307" s="21">
        <f t="shared" si="9"/>
        <v>5970.1492537313434</v>
      </c>
      <c r="I307" s="22">
        <f t="shared" si="11"/>
        <v>4776.1194029850749</v>
      </c>
      <c r="J307" s="23" t="e">
        <f>I307*#REF!</f>
        <v>#REF!</v>
      </c>
      <c r="K307" s="24">
        <v>5455.85</v>
      </c>
    </row>
    <row r="308" spans="1:11">
      <c r="A308" s="15">
        <v>256</v>
      </c>
      <c r="B308" s="74"/>
      <c r="C308" s="74"/>
      <c r="D308" s="74"/>
      <c r="E308" s="74" t="s">
        <v>540</v>
      </c>
      <c r="F308" s="77" t="s">
        <v>480</v>
      </c>
      <c r="G308" s="77" t="s">
        <v>19</v>
      </c>
      <c r="H308" s="21">
        <f t="shared" si="9"/>
        <v>5970.1492537313434</v>
      </c>
      <c r="I308" s="22">
        <f t="shared" si="11"/>
        <v>4776.1194029850749</v>
      </c>
      <c r="J308" s="23" t="e">
        <f>I308*#REF!</f>
        <v>#REF!</v>
      </c>
      <c r="K308" s="24">
        <v>5455.85</v>
      </c>
    </row>
    <row r="309" spans="1:11">
      <c r="A309" s="15"/>
      <c r="B309" s="74"/>
      <c r="C309" s="74"/>
      <c r="D309" s="74"/>
      <c r="E309" s="18" t="s">
        <v>22</v>
      </c>
      <c r="F309" s="77"/>
      <c r="G309" s="77"/>
      <c r="H309" s="21"/>
      <c r="I309" s="22"/>
      <c r="J309" s="23"/>
      <c r="K309" s="24">
        <v>32735.1</v>
      </c>
    </row>
    <row r="310" spans="1:11">
      <c r="A310" s="25">
        <v>257</v>
      </c>
      <c r="B310" s="74"/>
      <c r="C310" s="74" t="s">
        <v>541</v>
      </c>
      <c r="D310" s="74" t="s">
        <v>542</v>
      </c>
      <c r="E310" s="74" t="s">
        <v>543</v>
      </c>
      <c r="F310" s="77" t="s">
        <v>480</v>
      </c>
      <c r="G310" s="77" t="s">
        <v>19</v>
      </c>
      <c r="H310" s="21">
        <f t="shared" si="9"/>
        <v>5970.1492537313434</v>
      </c>
      <c r="I310" s="22">
        <f t="shared" si="11"/>
        <v>4776.1194029850749</v>
      </c>
      <c r="J310" s="23" t="e">
        <f>I310*#REF!</f>
        <v>#REF!</v>
      </c>
      <c r="K310" s="24">
        <v>5455.85</v>
      </c>
    </row>
    <row r="311" spans="1:11">
      <c r="A311" s="15">
        <v>258</v>
      </c>
      <c r="B311" s="74"/>
      <c r="C311" s="74"/>
      <c r="D311" s="74"/>
      <c r="E311" s="74" t="s">
        <v>544</v>
      </c>
      <c r="F311" s="77" t="s">
        <v>480</v>
      </c>
      <c r="G311" s="77" t="s">
        <v>19</v>
      </c>
      <c r="H311" s="21">
        <f t="shared" ref="H311:H323" si="12">1600000/268</f>
        <v>5970.1492537313434</v>
      </c>
      <c r="I311" s="22">
        <f t="shared" si="11"/>
        <v>4776.1194029850749</v>
      </c>
      <c r="J311" s="23" t="e">
        <f>I311*#REF!</f>
        <v>#REF!</v>
      </c>
      <c r="K311" s="24">
        <v>5455.85</v>
      </c>
    </row>
    <row r="312" spans="1:11">
      <c r="A312" s="15"/>
      <c r="B312" s="74"/>
      <c r="C312" s="74"/>
      <c r="D312" s="74"/>
      <c r="E312" s="18" t="s">
        <v>22</v>
      </c>
      <c r="F312" s="77"/>
      <c r="G312" s="77"/>
      <c r="H312" s="21"/>
      <c r="I312" s="22"/>
      <c r="J312" s="23"/>
      <c r="K312" s="24">
        <v>10911.7</v>
      </c>
    </row>
    <row r="313" spans="1:11">
      <c r="A313" s="15">
        <v>259</v>
      </c>
      <c r="B313" s="74"/>
      <c r="C313" s="74" t="s">
        <v>545</v>
      </c>
      <c r="D313" s="74" t="s">
        <v>546</v>
      </c>
      <c r="E313" s="74" t="s">
        <v>547</v>
      </c>
      <c r="F313" s="78" t="s">
        <v>14</v>
      </c>
      <c r="G313" s="78" t="s">
        <v>15</v>
      </c>
      <c r="H313" s="21">
        <f t="shared" si="12"/>
        <v>5970.1492537313434</v>
      </c>
      <c r="I313" s="22">
        <f>H313*1.2</f>
        <v>7164.1791044776119</v>
      </c>
      <c r="J313" s="23" t="e">
        <f>I313*#REF!</f>
        <v>#REF!</v>
      </c>
      <c r="K313" s="24">
        <v>8183.78</v>
      </c>
    </row>
    <row r="314" spans="1:11">
      <c r="A314" s="25">
        <v>260</v>
      </c>
      <c r="B314" s="74"/>
      <c r="C314" s="74" t="s">
        <v>548</v>
      </c>
      <c r="D314" s="74" t="s">
        <v>549</v>
      </c>
      <c r="E314" s="74" t="s">
        <v>550</v>
      </c>
      <c r="F314" s="78" t="s">
        <v>14</v>
      </c>
      <c r="G314" s="78" t="s">
        <v>15</v>
      </c>
      <c r="H314" s="21">
        <f t="shared" si="12"/>
        <v>5970.1492537313434</v>
      </c>
      <c r="I314" s="22">
        <f>H314*1.2</f>
        <v>7164.1791044776119</v>
      </c>
      <c r="J314" s="23" t="e">
        <f>I314*#REF!</f>
        <v>#REF!</v>
      </c>
      <c r="K314" s="24">
        <v>8183.78</v>
      </c>
    </row>
    <row r="315" spans="1:11">
      <c r="A315" s="15">
        <v>261</v>
      </c>
      <c r="B315" s="74"/>
      <c r="C315" s="74" t="s">
        <v>551</v>
      </c>
      <c r="D315" s="74" t="s">
        <v>552</v>
      </c>
      <c r="E315" s="74" t="s">
        <v>553</v>
      </c>
      <c r="F315" s="77" t="s">
        <v>480</v>
      </c>
      <c r="G315" s="77" t="s">
        <v>19</v>
      </c>
      <c r="H315" s="21">
        <f t="shared" si="12"/>
        <v>5970.1492537313434</v>
      </c>
      <c r="I315" s="22">
        <f>H315*0.8</f>
        <v>4776.1194029850749</v>
      </c>
      <c r="J315" s="23" t="e">
        <f>I315*#REF!</f>
        <v>#REF!</v>
      </c>
      <c r="K315" s="24">
        <v>5455.85</v>
      </c>
    </row>
    <row r="316" spans="1:11">
      <c r="A316" s="15">
        <v>262</v>
      </c>
      <c r="B316" s="74"/>
      <c r="C316" s="74"/>
      <c r="D316" s="74"/>
      <c r="E316" s="74" t="s">
        <v>554</v>
      </c>
      <c r="F316" s="77" t="s">
        <v>480</v>
      </c>
      <c r="G316" s="77" t="s">
        <v>19</v>
      </c>
      <c r="H316" s="21">
        <f t="shared" si="12"/>
        <v>5970.1492537313434</v>
      </c>
      <c r="I316" s="22">
        <f>H316*0.8</f>
        <v>4776.1194029850749</v>
      </c>
      <c r="J316" s="23" t="e">
        <f>I316*#REF!</f>
        <v>#REF!</v>
      </c>
      <c r="K316" s="24">
        <v>5455.85</v>
      </c>
    </row>
    <row r="317" spans="1:11">
      <c r="A317" s="25">
        <v>263</v>
      </c>
      <c r="B317" s="74"/>
      <c r="C317" s="74"/>
      <c r="D317" s="79" t="s">
        <v>555</v>
      </c>
      <c r="E317" s="74" t="s">
        <v>556</v>
      </c>
      <c r="F317" s="77" t="s">
        <v>511</v>
      </c>
      <c r="G317" s="77" t="s">
        <v>19</v>
      </c>
      <c r="H317" s="21">
        <f t="shared" si="12"/>
        <v>5970.1492537313434</v>
      </c>
      <c r="I317" s="22">
        <f>H317*0.8</f>
        <v>4776.1194029850749</v>
      </c>
      <c r="J317" s="23" t="e">
        <f>I317*#REF!</f>
        <v>#REF!</v>
      </c>
      <c r="K317" s="24">
        <v>6819.81</v>
      </c>
    </row>
    <row r="318" spans="1:11">
      <c r="A318" s="15">
        <v>264</v>
      </c>
      <c r="B318" s="74"/>
      <c r="C318" s="74"/>
      <c r="D318" s="74"/>
      <c r="E318" s="74" t="s">
        <v>557</v>
      </c>
      <c r="F318" s="77" t="s">
        <v>480</v>
      </c>
      <c r="G318" s="77" t="s">
        <v>19</v>
      </c>
      <c r="H318" s="21">
        <f t="shared" si="12"/>
        <v>5970.1492537313434</v>
      </c>
      <c r="I318" s="22">
        <f>H318*0.8</f>
        <v>4776.1194029850749</v>
      </c>
      <c r="J318" s="23" t="e">
        <f>I318*#REF!</f>
        <v>#REF!</v>
      </c>
      <c r="K318" s="24">
        <v>5455.85</v>
      </c>
    </row>
    <row r="319" spans="1:11">
      <c r="A319" s="15"/>
      <c r="B319" s="74"/>
      <c r="C319" s="74"/>
      <c r="D319" s="74"/>
      <c r="E319" s="18" t="s">
        <v>22</v>
      </c>
      <c r="F319" s="77"/>
      <c r="G319" s="77"/>
      <c r="H319" s="21"/>
      <c r="I319" s="22"/>
      <c r="J319" s="23"/>
      <c r="K319" s="24">
        <v>23187.360000000001</v>
      </c>
    </row>
    <row r="320" spans="1:11">
      <c r="A320" s="15">
        <v>265</v>
      </c>
      <c r="B320" s="74"/>
      <c r="C320" s="74" t="s">
        <v>558</v>
      </c>
      <c r="D320" s="74" t="s">
        <v>559</v>
      </c>
      <c r="E320" s="74" t="s">
        <v>560</v>
      </c>
      <c r="F320" s="60" t="s">
        <v>21</v>
      </c>
      <c r="G320" s="60" t="s">
        <v>15</v>
      </c>
      <c r="H320" s="21">
        <f t="shared" si="12"/>
        <v>5970.1492537313434</v>
      </c>
      <c r="I320" s="22">
        <f>H320*1.5</f>
        <v>8955.2238805970155</v>
      </c>
      <c r="J320" s="23" t="e">
        <f>I320*#REF!</f>
        <v>#REF!</v>
      </c>
      <c r="K320" s="24">
        <v>10229.719999999999</v>
      </c>
    </row>
    <row r="321" spans="1:11">
      <c r="A321" s="25">
        <v>266</v>
      </c>
      <c r="B321" s="74"/>
      <c r="C321" s="74" t="s">
        <v>561</v>
      </c>
      <c r="D321" s="74" t="s">
        <v>562</v>
      </c>
      <c r="E321" s="74" t="s">
        <v>563</v>
      </c>
      <c r="F321" s="77" t="s">
        <v>480</v>
      </c>
      <c r="G321" s="77" t="s">
        <v>19</v>
      </c>
      <c r="H321" s="21">
        <f t="shared" si="12"/>
        <v>5970.1492537313434</v>
      </c>
      <c r="I321" s="22">
        <f>H321*0.8</f>
        <v>4776.1194029850749</v>
      </c>
      <c r="J321" s="23" t="e">
        <f>I321*#REF!</f>
        <v>#REF!</v>
      </c>
      <c r="K321" s="24">
        <v>5455.85</v>
      </c>
    </row>
    <row r="322" spans="1:11">
      <c r="A322" s="15">
        <v>267</v>
      </c>
      <c r="B322" s="74"/>
      <c r="C322" s="74" t="s">
        <v>564</v>
      </c>
      <c r="D322" s="74" t="s">
        <v>565</v>
      </c>
      <c r="E322" s="74" t="s">
        <v>566</v>
      </c>
      <c r="F322" s="78" t="s">
        <v>14</v>
      </c>
      <c r="G322" s="78" t="s">
        <v>15</v>
      </c>
      <c r="H322" s="21">
        <f t="shared" si="12"/>
        <v>5970.1492537313434</v>
      </c>
      <c r="I322" s="22">
        <f>H322*1.2</f>
        <v>7164.1791044776119</v>
      </c>
      <c r="J322" s="23" t="e">
        <f>I322*#REF!</f>
        <v>#REF!</v>
      </c>
      <c r="K322" s="24">
        <v>8183.78</v>
      </c>
    </row>
    <row r="323" spans="1:11" ht="15.75" thickBot="1">
      <c r="A323" s="80">
        <v>268</v>
      </c>
      <c r="B323" s="74"/>
      <c r="C323" s="81" t="s">
        <v>567</v>
      </c>
      <c r="D323" s="81" t="s">
        <v>568</v>
      </c>
      <c r="E323" s="81" t="s">
        <v>569</v>
      </c>
      <c r="F323" s="82" t="s">
        <v>480</v>
      </c>
      <c r="G323" s="82" t="s">
        <v>19</v>
      </c>
      <c r="H323" s="21">
        <f t="shared" si="12"/>
        <v>5970.1492537313434</v>
      </c>
      <c r="I323" s="22">
        <f>H323*0.8</f>
        <v>4776.1194029850749</v>
      </c>
      <c r="J323" s="23" t="e">
        <f>I323*#REF!</f>
        <v>#REF!</v>
      </c>
      <c r="K323" s="94">
        <v>5455.85</v>
      </c>
    </row>
    <row r="324" spans="1:11" s="1" customFormat="1" ht="16.5" thickBot="1">
      <c r="A324" s="83"/>
      <c r="B324" s="84"/>
      <c r="C324" s="83"/>
      <c r="D324" s="83"/>
      <c r="E324" s="85" t="s">
        <v>22</v>
      </c>
      <c r="F324" s="86"/>
      <c r="G324" s="86"/>
      <c r="H324" s="87">
        <v>1600000</v>
      </c>
      <c r="I324" s="88"/>
      <c r="J324" s="89" t="e">
        <f>SUM(J7:J323)</f>
        <v>#REF!</v>
      </c>
      <c r="K324" s="90">
        <v>1900000.0000000012</v>
      </c>
    </row>
    <row r="344" spans="3:6">
      <c r="C344" s="91"/>
      <c r="F344" s="92"/>
    </row>
    <row r="345" spans="3:6">
      <c r="D345" s="93"/>
      <c r="F345" s="9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2024-03-05T13:41:36Z</dcterms:modified>
</cp:coreProperties>
</file>